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05" windowWidth="15195" windowHeight="10995" tabRatio="882" activeTab="4"/>
  </bookViews>
  <sheets>
    <sheet name="EU-15 incl LULUCF" sheetId="1" r:id="rId1"/>
    <sheet name="EU-15 excl LULUCF" sheetId="2" r:id="rId2"/>
    <sheet name="EU-27 excl LULUCF" sheetId="3" r:id="rId3"/>
    <sheet name="EU-27 incl LULUCF" sheetId="4" r:id="rId4"/>
    <sheet name="T2 Level" sheetId="5" r:id="rId5"/>
    <sheet name="T2 Trend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CH4">'[4]FI 2009 incl LULUCF'!$U$4</definedName>
    <definedName name="_N2O">'[4]FI 2009 incl LULUCF'!$U$5</definedName>
    <definedName name="a">#REF!</definedName>
    <definedName name="Aggregates">'[1]Aggregates'!$B:$B</definedName>
    <definedName name="Aktiviteettikerroin_laidun">'[5]General information'!#REF!</definedName>
    <definedName name="Aktiviteettikerroin_pilttuu">'[5]General information'!#REF!</definedName>
    <definedName name="basic_em_unc">#REF!</definedName>
    <definedName name="basisblok">#REF!</definedName>
    <definedName name="blok_keyT2_level">#REF!</definedName>
    <definedName name="blok_keyT2_trend">#REF!</definedName>
    <definedName name="conclusion">#REF!</definedName>
    <definedName name="Cpregnancy">'[5]General information'!#REF!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1s1_Dyn20">#REF!</definedName>
    <definedName name="CRF_Table1s1_Dyn21">#REF!</definedName>
    <definedName name="CRF_Table1s1_Dyn22">#REF!</definedName>
    <definedName name="CRF_Table1s1_Dyn23">#REF!</definedName>
    <definedName name="CRF_Table1s2_Dyn23">#REF!</definedName>
    <definedName name="CRF_Table1s2_Dyn24">#REF!</definedName>
    <definedName name="CRF_Table1s2_Dyn25">#REF!</definedName>
    <definedName name="CRF_Table1s2_Dyn26">#REF!</definedName>
    <definedName name="CRF_Table1s2_Dyn30">#REF!</definedName>
    <definedName name="CRF_Table1s2_Dyn31">#REF!</definedName>
    <definedName name="CRF_Table1s2_Dyn32">#REF!</definedName>
    <definedName name="CRF_Table1s2_Dyn33">#REF!</definedName>
    <definedName name="CRF_Table1s2_Dyn34">#REF!</definedName>
    <definedName name="CRF_Table1s2_Dyn40">#REF!</definedName>
    <definedName name="CRF_Table1s2_Dyn41">#REF!</definedName>
    <definedName name="CRF_Table1s2_Dyn42">#REF!</definedName>
    <definedName name="CRF_Table1s2_Dyn43">#REF!</definedName>
    <definedName name="CRF_Table1s2_Dyn44">#REF!</definedName>
    <definedName name="CRF_Table1s2_Dyn45">#REF!</definedName>
    <definedName name="CRF_Table1s2_Dyn46">#REF!</definedName>
    <definedName name="CRF_Table1s2_Dyn50">#REF!</definedName>
    <definedName name="CRF_Table1s2_Dyn51">#REF!</definedName>
    <definedName name="CRF_Table1s2_Dyn52">#REF!</definedName>
    <definedName name="CRF_Table1s2_Dyn53">#REF!</definedName>
    <definedName name="CRF_Table1s2_Dyn54">#REF!</definedName>
    <definedName name="CRF_Table1s2_Dyn55">#REF!</definedName>
    <definedName name="CRF_Table1s2_Dyn56">#REF!</definedName>
    <definedName name="DE">'[5]General information'!#REF!</definedName>
    <definedName name="Diag">#REF!,#REF!</definedName>
    <definedName name="Gut">#REF!</definedName>
    <definedName name="GWP_CH4">'[5]General information'!#REF!</definedName>
    <definedName name="GWP_CO2">'[5]General information'!#REF!</definedName>
    <definedName name="GWP_N2O">'[5]General information'!#REF!</definedName>
    <definedName name="IMP1">#REF!</definedName>
    <definedName name="IMP2">#REF!</definedName>
    <definedName name="Kasvuun_liittyvä_kerroin_hiehoille">'[5]General information'!#REF!</definedName>
    <definedName name="Kasvuun_liittyvä_kerroin_sonneille">'[5]General information'!#REF!</definedName>
    <definedName name="Kasvuun_liittyvä_kerroin_vasikoille">'[5]General information'!#REF!</definedName>
    <definedName name="key_ident">#REF!</definedName>
    <definedName name="key_ident_all">#REF!</definedName>
    <definedName name="Key_level">#REF!</definedName>
    <definedName name="Key_trend">#REF!</definedName>
    <definedName name="key_trend_all">#REF!</definedName>
    <definedName name="key_uncert">#REF!</definedName>
    <definedName name="Lannan_tuhkapitoisuus">'[6]Alkutiedot'!$B$40</definedName>
    <definedName name="Level1_2000">#REF!</definedName>
    <definedName name="MCF_dry">'[6]Alkutiedot'!$B$43</definedName>
    <definedName name="MCF_liquid">'[6]Alkutiedot'!$B$42</definedName>
    <definedName name="MCF_pasture">'[6]Alkutiedot'!$B$41</definedName>
    <definedName name="NavigationResidualoilandgasdieseloilA1990">#REF!</definedName>
    <definedName name="NEm_kerroin_ei_lypsykarja">'[5]General information'!#REF!</definedName>
    <definedName name="NEm_kerroin_lypsykarja">'[5]General information'!#REF!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TRUE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500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1</definedName>
    <definedName name="RiskTemplateSheetName">"meineVorlage"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rr">'[2]CO2'!#REF!</definedName>
    <definedName name="SUM1">#REF!</definedName>
    <definedName name="summa1">#REF!</definedName>
    <definedName name="TotalVariance">'[7]Grunddata_2005'!$U$141</definedName>
    <definedName name="TotalVariance04">'[7]Grunddata_2005'!$U$141</definedName>
    <definedName name="TotVariance">'[7]Grunddata_1990'!$U$141</definedName>
    <definedName name="Variance">'[7]Grunddata_2005'!$U$141</definedName>
    <definedName name="Variance04">'[7]Grunddata_2005'!$U$141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<sst xmlns="http://schemas.openxmlformats.org/spreadsheetml/2006/main" count="1560" uniqueCount="301">
  <si>
    <t>1 A 1 a Public Electricity and Heat Production: Liquid Fuels (CO2)</t>
  </si>
  <si>
    <t>1 A 1 a Public Electricity and Heat Production: Solid Fuels (CO2)</t>
  </si>
  <si>
    <t>1 A 1 a Public Electricity and Heat Production: Gaseous Fuels (CO2)</t>
  </si>
  <si>
    <t>1 A 1 a Public Electricity and Heat Production: Other Fuels (CO2)</t>
  </si>
  <si>
    <t>1 A 1 b Petroleum refining: Liquid Fuels (CO2)</t>
  </si>
  <si>
    <t>1 A 1 b Petroleum refining: Gaseous Fuels (CO2)</t>
  </si>
  <si>
    <t>1 A 1 c Manufacture of Solid fuels and Other Energy Industries: Solid Fuels (CO2)</t>
  </si>
  <si>
    <t>1 A 1 c Manufacture of Solid fuels and Other Energy Industries: Gaseous Fuels (CO2)</t>
  </si>
  <si>
    <t>1 A 2 a Iron and Steel: Liquid Fuels (CO2)</t>
  </si>
  <si>
    <t>1 A 2 a Iron and Steel: Solid Fuels (CO2)</t>
  </si>
  <si>
    <t>1 A 2 a Iron and Steel: Gaseous Fuels (CO2)</t>
  </si>
  <si>
    <t>1 A 2 c Chemicals: Liquid Fuels (CO2)</t>
  </si>
  <si>
    <t>1 A 2 c Chemicals: Solid Fuels (CO2)</t>
  </si>
  <si>
    <t>1 A 2 c Chemicals: Gaseous Fuels (CO2)</t>
  </si>
  <si>
    <t>1 A 2 c Chemicals: Other Fuels (CO2)</t>
  </si>
  <si>
    <t>1 A 2 d Pulp, Paper and Print: Liquid Fuels (CO2)</t>
  </si>
  <si>
    <t>1 A 2 d Pulp, Paper and Print: Gaseous Fuels (CO2)</t>
  </si>
  <si>
    <t>1 A 2 e Food Processing, Beverages and Tobacco: Liquid Fuels (CO2)</t>
  </si>
  <si>
    <t>1 A 2 e Food Processing, Beverages and Tobacco: Solid Fuels (CO2)</t>
  </si>
  <si>
    <t>1 A 2 e Food Processing, Beverages and Tobacco: Gaseous Fuels (CO2)</t>
  </si>
  <si>
    <t>1 A 2 f Other: Liquid Fuels (CO2)</t>
  </si>
  <si>
    <t>1 A 2 f Other: Solid Fuels (CO2)</t>
  </si>
  <si>
    <t>1 A 2 f Other: Gaseous Fuels (CO2)</t>
  </si>
  <si>
    <t>1 A 2 f Other: Other Fuels (CO2)</t>
  </si>
  <si>
    <t>1 A 3 a Civil Aviation: Jet Kerosene (CO2)</t>
  </si>
  <si>
    <t>1 A 3 b Road Transportation: Gasoline (CO2)</t>
  </si>
  <si>
    <t>1 A 3 b Road Transportation: Diesel oil (CO2)</t>
  </si>
  <si>
    <t>1 A 3 b Road Transportation: LPG (CO2)</t>
  </si>
  <si>
    <t>1 A 3 c Railways: Liquid Fuels (CO2)</t>
  </si>
  <si>
    <t>1 A 3 d Navigation: Residual Oil (CO2)</t>
  </si>
  <si>
    <t>1 A 3 d Navigation: Gas/Diesel Oil (CO2)</t>
  </si>
  <si>
    <t>1 A 4 a Commercial/Institutional: Liquid Fuels (CO2)</t>
  </si>
  <si>
    <t>1 A 4 a Commercial/Institutional: Solid Fuels (CO2)</t>
  </si>
  <si>
    <t>1 A 4 a Commercial/Institutional: Gaseous Fuels (CO2)</t>
  </si>
  <si>
    <t>1 A 4 b Residential: Liquid Fuels (CO2)</t>
  </si>
  <si>
    <t>1 A 4 b Residential: Solid Fuels (CO2)</t>
  </si>
  <si>
    <t>1 A 4 b Residential: Gaseous Fuels (CO2)</t>
  </si>
  <si>
    <t>1 A 4 c Agriculture/Forestry/Fisheries: Liquid Fuels (CO2)</t>
  </si>
  <si>
    <t>1 A 4 c Agriculture/Forestry/Fisheries: Solid Fuels (CO2)</t>
  </si>
  <si>
    <t>1 A 4 c Agriculture/Forestry/Fisheries: Gaseous Fuels (CO2)</t>
  </si>
  <si>
    <t>1 A 5 a Stationary: Solid Fuels (CO2)</t>
  </si>
  <si>
    <t>1 A 5 b Mobile: Liquid Fuels (CO2)</t>
  </si>
  <si>
    <t>1 B 2 a Oil:  (CO2)</t>
  </si>
  <si>
    <t>1 B 2 c Venting and flaring:  (CO2)</t>
  </si>
  <si>
    <t>2 A 1 Cement Production:  (CO2)</t>
  </si>
  <si>
    <t>2 A 2 Lime Production:  (CO2)</t>
  </si>
  <si>
    <t>2 A 3 Limestone and Dolomite Use:  (CO2)</t>
  </si>
  <si>
    <t>2 B 1 Ammonia Production:  (CO2)</t>
  </si>
  <si>
    <t>2 B 5 Other:  (CO2)</t>
  </si>
  <si>
    <t>2 C 1 Iron and Steel Production:  (CO2)</t>
  </si>
  <si>
    <t>5 A 1 Forest Land remaining Forest Land:  (CO2)</t>
  </si>
  <si>
    <t>5 A 2 Land converted to Forest Land:  (CO2)</t>
  </si>
  <si>
    <t>5 B 1 Cropland remaining Cropland:  (CO2)</t>
  </si>
  <si>
    <t>5 B 2 Land converted to Cropland:  (CO2)</t>
  </si>
  <si>
    <t>5 C 1 Grassland remaining Grassland:  (CO2)</t>
  </si>
  <si>
    <t>5 C 2 Land converted to Grassland:  (CO2)</t>
  </si>
  <si>
    <t>5 E 2 Land converted to Settlements:  (CO2)</t>
  </si>
  <si>
    <t>1 A 3 b Road Transportation: Gasoline (CH4)</t>
  </si>
  <si>
    <t>1 B 1 a Coal Mining:  (CH4)</t>
  </si>
  <si>
    <t>1 B 2 b Natural gas:  (CH4)</t>
  </si>
  <si>
    <t>4 A 1 Cattle:  (CH4)</t>
  </si>
  <si>
    <t>4 A 3 Sheep:  (CH4)</t>
  </si>
  <si>
    <t>4 B 1 Cattle:  (CH4)</t>
  </si>
  <si>
    <t>4 B 8 Swine:  (CH4)</t>
  </si>
  <si>
    <t>6 A 1 Managed Waste disposal on Land:  (CH4)</t>
  </si>
  <si>
    <t>6 A 2 Unmanaged Waste Disposal Sites:  (CH4)</t>
  </si>
  <si>
    <t>6 B 2 Domestic and Commercial Wastewater:  (CH4)</t>
  </si>
  <si>
    <t>1 A 1 a Public Electricity and Heat Production: Solid Fuels (N2O)</t>
  </si>
  <si>
    <t>1 A 3 b Road Transportation: Gasoline (N2O)</t>
  </si>
  <si>
    <t>1 A 3 b Road Transportation: Diesel oil (N2O)</t>
  </si>
  <si>
    <t>2 B 2 Nitric Acid Production:  (N2O)</t>
  </si>
  <si>
    <t>2 B 3 Adipic Acid Production:  (N2O)</t>
  </si>
  <si>
    <t>2 B 5 Other:  (N2O)</t>
  </si>
  <si>
    <t>4 B 13 Solid Storage and Dry Lot:  (N2O)</t>
  </si>
  <si>
    <t>4 D 1 Direct Soil Emissions:  (N2O)</t>
  </si>
  <si>
    <t>4 D 2 Pasture, Range and Paddock Manure:  (N2O)</t>
  </si>
  <si>
    <t>4 D 3 Indirect Emissions:  (N2O)</t>
  </si>
  <si>
    <t>6 B 2 Domestic and Commercial Wastewater:  (N2O)</t>
  </si>
  <si>
    <t>2 E 1 By-product Emissions:  (HFC)</t>
  </si>
  <si>
    <t>2 E 3 Other :  (HFC)</t>
  </si>
  <si>
    <t>2 F 1 Refrigeration and Air Conditioning Equipment :  (HFC)</t>
  </si>
  <si>
    <t>2 F 2 Foam Blowing:  (HFC)</t>
  </si>
  <si>
    <t>2 F 4 Aerosols/ Metered Dose Inhalers:  (HFC)</t>
  </si>
  <si>
    <t>2 C 3 Aluminium production:  (PFC)</t>
  </si>
  <si>
    <t>2 E 1 By-product Emissions:  (SF6)</t>
  </si>
  <si>
    <t>2 F 9 Other:  (SF6)</t>
  </si>
  <si>
    <t>Source category gas</t>
  </si>
  <si>
    <t xml:space="preserve">Level </t>
  </si>
  <si>
    <t>Trend</t>
  </si>
  <si>
    <t>1A1a Public Electricity and Heat Production: Solid Fuels (CO2)</t>
  </si>
  <si>
    <t>L 1990-2007</t>
  </si>
  <si>
    <t>T</t>
  </si>
  <si>
    <t>1A3b Road Transportation: Diesel oil (CO2)</t>
  </si>
  <si>
    <t>1A3b Road Transportation: Gasoline (CO2)</t>
  </si>
  <si>
    <t>1A1a Public Electricity and Heat Production: Gaseous Fuels (CO2)</t>
  </si>
  <si>
    <t>1A4b Residential: Gaseous Fuels (CO2)</t>
  </si>
  <si>
    <t>1A2f Other: Gaseous Fuels (CO2)</t>
  </si>
  <si>
    <t>1A4b Residential: Liquid Fuels (CO2)</t>
  </si>
  <si>
    <t>1A1b Petroleum refining: Liquid Fuels (CO2)</t>
  </si>
  <si>
    <t>1A2f Other: Liquid Fuels (CO2)</t>
  </si>
  <si>
    <t>4A1 Cattle:  (CH4)</t>
  </si>
  <si>
    <t>4D1 Direct Soil Emissions:  (N2O)</t>
  </si>
  <si>
    <t>1A4a Commercial/Institutional: Gaseous Fuels (CO2)</t>
  </si>
  <si>
    <t>2A1 Cement Production:  (CO2)</t>
  </si>
  <si>
    <t>6A1 Managed Waste disposal on Land:  (CH4)</t>
  </si>
  <si>
    <t>2C1 Iron and Steel Production:  (CO2)</t>
  </si>
  <si>
    <t>1A2a Iron and Steel: Solid Fuels (CO2)</t>
  </si>
  <si>
    <t>4D3 Indirect Emissions:  (N2O)</t>
  </si>
  <si>
    <t>1A1a Public Electricity and Heat Production: Liquid Fuels (CO2)</t>
  </si>
  <si>
    <t>1A4c Agriculture/Forestry/Fisheries: Liquid Fuels (CO2)</t>
  </si>
  <si>
    <t>1A4a Commercial/Institutional: Liquid Fuels (CO2)</t>
  </si>
  <si>
    <t>2F1 Refrigeration and Air Conditioning Equipment :  (HFC)</t>
  </si>
  <si>
    <t>L 1997-2007</t>
  </si>
  <si>
    <t>1A2f Other: Solid Fuels (CO2)</t>
  </si>
  <si>
    <t>1A1a Public Electricity and Heat Production: Other Fuels (CO2)</t>
  </si>
  <si>
    <t>1A1c Manufacture of Solid fuels and Other Energy Industries: Solid Fuels (CO2)</t>
  </si>
  <si>
    <t>1A2c Chemicals: Gaseous Fuels (CO2)</t>
  </si>
  <si>
    <t>2B2 Nitric Acid Production:  (N2O)</t>
  </si>
  <si>
    <t>4D2 Pasture, Range and Paddock Manure:  (N2O)</t>
  </si>
  <si>
    <t>1A2c Chemicals: Liquid Fuels (CO2)</t>
  </si>
  <si>
    <t>1A2e Food Processing, Beverages and Tobacco: Gaseous Fuels (CO2)</t>
  </si>
  <si>
    <t>4B8 Swine:  (CH4)</t>
  </si>
  <si>
    <t>1A3a Civil Aviation: Jet Kerosene (CO2)</t>
  </si>
  <si>
    <t>1A1c Manufacture of Solid fuels and Other Energy Industries: Gaseous Fuels (CO2)</t>
  </si>
  <si>
    <t>1B2b Natural gas:  (CH4)</t>
  </si>
  <si>
    <t>1A2a Iron and Steel: Gaseous Fuels (CO2)</t>
  </si>
  <si>
    <t>4B1 Cattle:  (CH4)</t>
  </si>
  <si>
    <t>4B13 Solid Storage and Dry Lot:  (N2O)</t>
  </si>
  <si>
    <t>1A2d Pulp, Paper and Print: Gaseous Fuels (CO2)</t>
  </si>
  <si>
    <t>2A2 Lime Production:  (CO2)</t>
  </si>
  <si>
    <t>2B1 Ammonia Production:  (CO2)</t>
  </si>
  <si>
    <t>2B5 Other:  (CO2)</t>
  </si>
  <si>
    <t>4A3 Sheep:  (CH4)</t>
  </si>
  <si>
    <t>1A3d Navigation: Gas/Diesel Oil (CO2)</t>
  </si>
  <si>
    <t>1B2a Oil:  (CO2)</t>
  </si>
  <si>
    <t>1A4b Residential: Solid Fuels (CO2)</t>
  </si>
  <si>
    <t>6B2 Domestic and Commercial Wastewater:  (N2O)</t>
  </si>
  <si>
    <t>1A4c Agriculture/Forestry/Fisheries: Gaseous Fuels (CO2)</t>
  </si>
  <si>
    <t>1A2e Food Processing, Beverages and Tobacco: Liquid Fuels (CO2)</t>
  </si>
  <si>
    <t>1A2f Other: Other Fuels (CO2)</t>
  </si>
  <si>
    <t>L 2004-2007</t>
  </si>
  <si>
    <t>2B3 Adipic Acid Production:  (N2O)</t>
  </si>
  <si>
    <t>1A1b Petroleum refining: Gaseous Fuels (CO2)</t>
  </si>
  <si>
    <t>L 1997-1999, 2004-2007</t>
  </si>
  <si>
    <t>1B1a Coal Mining:  (CH4)</t>
  </si>
  <si>
    <t>1A3d Navigation: Residual Oil (CO2)</t>
  </si>
  <si>
    <t>L 1999, 2004-2007</t>
  </si>
  <si>
    <t>2F4 Aerosols/ Metered Dose Inhalers:  (HFC)</t>
  </si>
  <si>
    <t>L 2000-2007</t>
  </si>
  <si>
    <t>2A3 Limestone and Dolomite Use:  (CO2)</t>
  </si>
  <si>
    <t>6B2 Domestic and Commercial Wastewater:  (CH4)</t>
  </si>
  <si>
    <t>1A2c Chemicals: Other Fuels (CO2)</t>
  </si>
  <si>
    <t>L 1998-2007</t>
  </si>
  <si>
    <t>1A3b Road Transportation: Diesel oil (N2O)</t>
  </si>
  <si>
    <t>L 2007</t>
  </si>
  <si>
    <t>6A2 Unmanaged Waste Disposal Sites:  (CH4)</t>
  </si>
  <si>
    <t>1B2c Venting and flaring:  (CO2)</t>
  </si>
  <si>
    <t>L 1990, 1992-2002, 2005</t>
  </si>
  <si>
    <t>1A5b Mobile: Liquid Fuels (CO2)</t>
  </si>
  <si>
    <t>L 1990-2000</t>
  </si>
  <si>
    <t>1A1a Public Electricity and Heat Production: Solid Fuels (N2O)</t>
  </si>
  <si>
    <t>L 1990, 1994-1996, 2003</t>
  </si>
  <si>
    <t>1A3c Railways: Liquid Fuels (CO2)</t>
  </si>
  <si>
    <t>1A3b Road Transportation: LPG (CO2)</t>
  </si>
  <si>
    <t>L1990-1991, 1993-2003</t>
  </si>
  <si>
    <t>1A2d Pulp, Paper and Print: Liquid Fuels (CO2)</t>
  </si>
  <si>
    <t>L 1990-2004</t>
  </si>
  <si>
    <t>1A2b Non-Ferous Metals: Gaseous Fuels (CO2)</t>
  </si>
  <si>
    <t>1A2c Chemicals: Solid Fuels (CO2)</t>
  </si>
  <si>
    <t>L 1990-1992</t>
  </si>
  <si>
    <t>1A4b Residential: Biomass (CH4)</t>
  </si>
  <si>
    <t>L 1991-1994, 1996</t>
  </si>
  <si>
    <t>1A3b Road Transportation: Gasoline (N2O)</t>
  </si>
  <si>
    <t>L 1995-2002</t>
  </si>
  <si>
    <t>1A2a Iron and Steel: Liquid Fuels (CO2)</t>
  </si>
  <si>
    <t>L 1990-1995</t>
  </si>
  <si>
    <t>2F9 Other:  (SF6)</t>
  </si>
  <si>
    <t>L 1994-1997</t>
  </si>
  <si>
    <t>2F2 Foam Blowing:  (HFC)</t>
  </si>
  <si>
    <t>1A2e Food Processing, Beverages and Tobacco: Solid Fuels (CO2)</t>
  </si>
  <si>
    <t>1A4a Commercial/Institutional: Solid Fuels (CO2)</t>
  </si>
  <si>
    <t>L 1990-1993, 1995, 1997</t>
  </si>
  <si>
    <t>2B5 Other:  (N2O)</t>
  </si>
  <si>
    <t>1A2b Non-Ferous Metals: Solid Fuels (CO2)</t>
  </si>
  <si>
    <t>2C3 Aluminium production:  (PFC)</t>
  </si>
  <si>
    <t>L 1990-1998</t>
  </si>
  <si>
    <t>1A1b Petroleum refining: Solid Fuels (CO2)</t>
  </si>
  <si>
    <t>2E1 By-product Emissions:  (HFC)</t>
  </si>
  <si>
    <t>L 1990-2003</t>
  </si>
  <si>
    <t>1A3b Road Transportation: Gasoline (CH4)</t>
  </si>
  <si>
    <t>1A4c Agriculture/Forestry/Fisheries: Solid Fuels (CO2)</t>
  </si>
  <si>
    <t>2E3 Other :  (HFC)</t>
  </si>
  <si>
    <t>1A5a Stationary: Solid Fuels (CO2)</t>
  </si>
  <si>
    <t>2E1 By-product Emissions:  (SF6)</t>
  </si>
  <si>
    <t>L 2002</t>
  </si>
  <si>
    <t>L 1990</t>
  </si>
  <si>
    <t>L 2001-2007</t>
  </si>
  <si>
    <t>L 1990-1991, 1993-1998</t>
  </si>
  <si>
    <t>L 2006-2007</t>
  </si>
  <si>
    <t>L 1999-2003</t>
  </si>
  <si>
    <t>1 A 3 b Road Transportation: LPG (CH4)</t>
  </si>
  <si>
    <t>L 1996-2007</t>
  </si>
  <si>
    <t>L 1990-1997</t>
  </si>
  <si>
    <t>1 A 4 b Residential: Biomass (CH4)</t>
  </si>
  <si>
    <t>L 1995-1996</t>
  </si>
  <si>
    <t>1 A 4 b Residential: Solid Fuels (CH4)</t>
  </si>
  <si>
    <t>L 1994</t>
  </si>
  <si>
    <t>L 1990-1999</t>
  </si>
  <si>
    <t>L 1997</t>
  </si>
  <si>
    <t>L 1995 1997-2007</t>
  </si>
  <si>
    <t>L 1990-2005, 2007</t>
  </si>
  <si>
    <t>L 1990-1996</t>
  </si>
  <si>
    <t>L 1990-2001</t>
  </si>
  <si>
    <t>L 2004-2006</t>
  </si>
  <si>
    <t>6 A 3 Other:  (CH4)</t>
  </si>
  <si>
    <t>Source category</t>
  </si>
  <si>
    <t>L 1990, 1994, 1996</t>
  </si>
  <si>
    <t>L 1997, 1999, 2004-2007</t>
  </si>
  <si>
    <t>L 1990-1994</t>
  </si>
  <si>
    <t>1 A 2 b Non-Ferous Metals: Gaseous Fuels (CO2)</t>
  </si>
  <si>
    <t>L 1990-1993</t>
  </si>
  <si>
    <t>L 1990-2002</t>
  </si>
  <si>
    <t>L 2005-2007</t>
  </si>
  <si>
    <t>L 1995-2000</t>
  </si>
  <si>
    <t>L 1990-1991, 1993-2002</t>
  </si>
  <si>
    <t>L 2003-2007</t>
  </si>
  <si>
    <t>L 1992-2001</t>
  </si>
  <si>
    <t>L 1994-1996</t>
  </si>
  <si>
    <t>L 1990-2006</t>
  </si>
  <si>
    <t>L 1990-2004, 2006-2007</t>
  </si>
  <si>
    <t>L 1990. 1992-2002, 2005</t>
  </si>
  <si>
    <t>L 1990-1999, 2001</t>
  </si>
  <si>
    <t>L 1990-1991, 1993-2003</t>
  </si>
  <si>
    <t>Fuel</t>
  </si>
  <si>
    <t>Gas</t>
  </si>
  <si>
    <t>Emissions
1990</t>
  </si>
  <si>
    <t>Emissions
2007</t>
  </si>
  <si>
    <t>Emission trends 1990-2007</t>
  </si>
  <si>
    <t>Level assessment (L)</t>
  </si>
  <si>
    <t>Level uncertainty estimates (LU)</t>
  </si>
  <si>
    <t>L * LU</t>
  </si>
  <si>
    <t>Percentage contribution</t>
  </si>
  <si>
    <t>Accumulated percentage contribution</t>
  </si>
  <si>
    <t>4D Agricultural soils N2O</t>
  </si>
  <si>
    <t>N2O</t>
  </si>
  <si>
    <t>1.A.3.b Road transport</t>
  </si>
  <si>
    <t>CO2</t>
  </si>
  <si>
    <t>1.A.1.a Public electricity and heat production</t>
  </si>
  <si>
    <t>Solid Fuels</t>
  </si>
  <si>
    <t>6.A Solid waste disposal on land</t>
  </si>
  <si>
    <t>CH4</t>
  </si>
  <si>
    <t>1.A.4.b Residential</t>
  </si>
  <si>
    <t>Liquid Fuels</t>
  </si>
  <si>
    <t>2.F Consumption of halocarbons and SF6</t>
  </si>
  <si>
    <t>HFC</t>
  </si>
  <si>
    <t>6.B Waste water handling</t>
  </si>
  <si>
    <t>4B Manure management N2O</t>
  </si>
  <si>
    <t>1.A.4 Other Sectors</t>
  </si>
  <si>
    <t>4A Enteric fermentation CH4</t>
  </si>
  <si>
    <t>1.A.3.a Civil aviation</t>
  </si>
  <si>
    <t>1.A.2 Manufacturing industries and construction</t>
  </si>
  <si>
    <t>1.B.1 Solid fuels</t>
  </si>
  <si>
    <t>4B Manure management CH4</t>
  </si>
  <si>
    <t>1.A.4.a Commercial/institutional</t>
  </si>
  <si>
    <t>Gaseous Fuels</t>
  </si>
  <si>
    <t>2.B Chemical industry</t>
  </si>
  <si>
    <t>1.B.2 Oil and natural gas</t>
  </si>
  <si>
    <t>1.A.1 Energy Industries</t>
  </si>
  <si>
    <t>Biomass</t>
  </si>
  <si>
    <t>1.A.4.c Agriculture/Forestry/Fisheries</t>
  </si>
  <si>
    <t>2.C Metal production</t>
  </si>
  <si>
    <t>1.A.3.c Railways</t>
  </si>
  <si>
    <t>1.A.3.d Navigation</t>
  </si>
  <si>
    <t>1.A.1.b Petroleum refining</t>
  </si>
  <si>
    <t>1.A.1.c Manufacture of solid fuels</t>
  </si>
  <si>
    <t>2.A.1 Cement production</t>
  </si>
  <si>
    <t>Other Fuels</t>
  </si>
  <si>
    <t>2.A.2 Lime production</t>
  </si>
  <si>
    <t>1.A.5 Other</t>
  </si>
  <si>
    <t>SF6</t>
  </si>
  <si>
    <t>2.A.7 Other</t>
  </si>
  <si>
    <t>4C Rice cultivation CH4</t>
  </si>
  <si>
    <t>6.D Other</t>
  </si>
  <si>
    <t>2.A.6 Road paving with asphalt</t>
  </si>
  <si>
    <t>2.A.3 Limestone and dolomite use</t>
  </si>
  <si>
    <t>6.C Waste incineration</t>
  </si>
  <si>
    <t>2.A.4 Soda ash production and use</t>
  </si>
  <si>
    <t>4F Field burning of agricultural residues CH4</t>
  </si>
  <si>
    <t>2.E Production of halocarbons and SF6</t>
  </si>
  <si>
    <t>1.A.3.e Other</t>
  </si>
  <si>
    <t>PFC</t>
  </si>
  <si>
    <t>4F Field burning of agricultural residues N2O</t>
  </si>
  <si>
    <t xml:space="preserve">2.D Other Production </t>
  </si>
  <si>
    <t>2.A Mineral products</t>
  </si>
  <si>
    <t>2.G Other</t>
  </si>
  <si>
    <t>2.A.5 Asphalt roofing</t>
  </si>
  <si>
    <t>4G Other N2O</t>
  </si>
  <si>
    <t>4D Agricultural soils CH4</t>
  </si>
  <si>
    <t>Total</t>
  </si>
  <si>
    <t>Trend assessment (T)</t>
  </si>
  <si>
    <t>T * LU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</si>
</sst>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00"/>
    <numFmt numFmtId="179" formatCode="_-&quot;öS&quot;\ * #,##0.00_-;\-&quot;öS&quot;\ * #,##0.00_-;_-&quot;öS&quot;\ * &quot;-&quot;??_-;_-@_-"/>
    <numFmt numFmtId="180" formatCode="_-&quot;öS&quot;\ * #,##0_-;\-&quot;öS&quot;\ * #,##0_-;_-&quot;öS&quot;\ * &quot;-&quot;_-;_-@_-"/>
    <numFmt numFmtId="181" formatCode="0.0%"/>
    <numFmt numFmtId="182" formatCode="##,###"/>
    <numFmt numFmtId="183" formatCode="#,###.##"/>
    <numFmt numFmtId="184" formatCode="#,###"/>
    <numFmt numFmtId="185" formatCode="#,##0.0"/>
    <numFmt numFmtId="186" formatCode="0.0"/>
    <numFmt numFmtId="187" formatCode="#,###.#"/>
    <numFmt numFmtId="188" formatCode="_-* #,##0_-;\-* #,##0_-;_-* &quot;-&quot;??_-;_-@_-"/>
    <numFmt numFmtId="189" formatCode="0.000%"/>
    <numFmt numFmtId="190" formatCode="_-* #,##0.0_-;\-* #,##0.0_-;_-* &quot;-&quot;??_-;_-@_-"/>
    <numFmt numFmtId="191" formatCode="0.000"/>
    <numFmt numFmtId="192" formatCode="0.0000"/>
    <numFmt numFmtId="193" formatCode="0.00000"/>
    <numFmt numFmtId="194" formatCode="#,##0.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"/>
    <numFmt numFmtId="206" formatCode="0.00000000"/>
    <numFmt numFmtId="207" formatCode="0.0000000"/>
    <numFmt numFmtId="208" formatCode="0.000000"/>
    <numFmt numFmtId="209" formatCode="0.0000%"/>
    <numFmt numFmtId="210" formatCode="_-* #,##0\ _€_-;\-* #,##0\ _€_-;_-* &quot;-&quot;??\ _€_-;_-@_-"/>
    <numFmt numFmtId="211" formatCode="_-* #,##0.00\ _F_-;\-* #,##0.00\ _F_-;_-* &quot;-&quot;??\ _F_-;_-@_-"/>
    <numFmt numFmtId="212" formatCode="_-* #,##0.00\ [$€-1]_-;\-* #,##0.00\ [$€-1]_-;_-* &quot;-&quot;??\ [$€-1]_-"/>
    <numFmt numFmtId="213" formatCode="&quot;$&quot;#,##0.00_);[Red]\(&quot;$&quot;#,##0.00\)"/>
  </numFmts>
  <fonts count="60">
    <font>
      <sz val="10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Helvetica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b/>
      <sz val="12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Tahoma"/>
      <family val="2"/>
    </font>
    <font>
      <u val="single"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20" borderId="0" applyBorder="0" applyAlignment="0">
      <protection/>
    </xf>
    <xf numFmtId="0" fontId="1" fillId="20" borderId="0" applyBorder="0">
      <alignment horizontal="right" vertical="center"/>
      <protection/>
    </xf>
    <xf numFmtId="4" fontId="1" fillId="21" borderId="0" applyBorder="0">
      <alignment horizontal="right" vertical="center"/>
      <protection/>
    </xf>
    <xf numFmtId="4" fontId="1" fillId="21" borderId="0" applyBorder="0">
      <alignment horizontal="right" vertical="center"/>
      <protection/>
    </xf>
    <xf numFmtId="0" fontId="35" fillId="21" borderId="1">
      <alignment horizontal="right" vertical="center"/>
      <protection/>
    </xf>
    <xf numFmtId="0" fontId="36" fillId="21" borderId="1">
      <alignment horizontal="right" vertical="center"/>
      <protection/>
    </xf>
    <xf numFmtId="0" fontId="35" fillId="22" borderId="1">
      <alignment horizontal="right" vertical="center"/>
      <protection/>
    </xf>
    <xf numFmtId="0" fontId="35" fillId="22" borderId="1">
      <alignment horizontal="right" vertical="center"/>
      <protection/>
    </xf>
    <xf numFmtId="0" fontId="35" fillId="22" borderId="3">
      <alignment horizontal="right" vertical="center"/>
      <protection/>
    </xf>
    <xf numFmtId="0" fontId="35" fillId="22" borderId="2">
      <alignment horizontal="right" vertical="center"/>
      <protection/>
    </xf>
    <xf numFmtId="0" fontId="35" fillId="22" borderId="4">
      <alignment horizontal="right" vertical="center"/>
      <protection/>
    </xf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5" applyNumberFormat="0" applyAlignment="0" applyProtection="0"/>
    <xf numFmtId="0" fontId="46" fillId="29" borderId="6" applyNumberFormat="0" applyAlignment="0" applyProtection="0"/>
    <xf numFmtId="0" fontId="2" fillId="0" borderId="0" applyNumberFormat="0" applyFill="0" applyBorder="0" applyAlignment="0" applyProtection="0"/>
    <xf numFmtId="4" fontId="3" fillId="0" borderId="7" applyFill="0" applyBorder="0" applyProtection="0">
      <alignment horizontal="right" vertical="center"/>
    </xf>
    <xf numFmtId="211" fontId="8" fillId="0" borderId="0" applyFont="0" applyFill="0" applyBorder="0" applyAlignment="0" applyProtection="0"/>
    <xf numFmtId="0" fontId="35" fillId="0" borderId="0" applyNumberFormat="0">
      <alignment horizontal="right"/>
      <protection/>
    </xf>
    <xf numFmtId="0" fontId="1" fillId="22" borderId="8">
      <alignment horizontal="left" vertical="center" wrapText="1" indent="2"/>
      <protection/>
    </xf>
    <xf numFmtId="0" fontId="1" fillId="0" borderId="8">
      <alignment horizontal="left" vertical="center" wrapText="1" indent="2"/>
      <protection/>
    </xf>
    <xf numFmtId="0" fontId="1" fillId="21" borderId="2">
      <alignment horizontal="left" vertical="center"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9">
      <alignment horizontal="left" vertical="top" wrapText="1"/>
      <protection/>
    </xf>
    <xf numFmtId="0" fontId="47" fillId="30" borderId="6" applyNumberFormat="0" applyAlignment="0" applyProtection="0"/>
    <xf numFmtId="0" fontId="0" fillId="0" borderId="10">
      <alignment/>
      <protection/>
    </xf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212" fontId="37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1" fillId="0" borderId="0" applyBorder="0">
      <alignment horizontal="right" vertical="center"/>
      <protection/>
    </xf>
    <xf numFmtId="0" fontId="1" fillId="0" borderId="1">
      <alignment horizontal="right" vertical="center"/>
      <protection/>
    </xf>
    <xf numFmtId="1" fontId="38" fillId="21" borderId="0" applyBorder="0">
      <alignment horizontal="right" vertical="center"/>
      <protection/>
    </xf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12" applyBorder="0">
      <alignment horizontal="centerContinuous"/>
      <protection/>
    </xf>
    <xf numFmtId="0" fontId="7" fillId="0" borderId="0">
      <alignment horizontal="right"/>
      <protection/>
    </xf>
    <xf numFmtId="0" fontId="51" fillId="32" borderId="0" applyNumberFormat="0" applyBorder="0" applyAlignment="0" applyProtection="0"/>
    <xf numFmtId="0" fontId="39" fillId="0" borderId="0">
      <alignment/>
      <protection/>
    </xf>
    <xf numFmtId="4" fontId="1" fillId="0" borderId="1" applyFill="0" applyBorder="0" applyProtection="0">
      <alignment horizontal="right" vertical="center"/>
    </xf>
    <xf numFmtId="49" fontId="3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33" borderId="0" applyNumberFormat="0" applyFont="0" applyBorder="0" applyAlignment="0" applyProtection="0"/>
    <xf numFmtId="0" fontId="8" fillId="33" borderId="0" applyNumberFormat="0" applyFont="0" applyBorder="0" applyAlignment="0" applyProtection="0"/>
    <xf numFmtId="0" fontId="8" fillId="33" borderId="0" applyNumberFormat="0" applyFon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0" borderId="0" applyNumberFormat="0" applyFont="0" applyFill="0" applyBorder="0" applyAlignment="0">
      <protection locked="0"/>
    </xf>
    <xf numFmtId="0" fontId="0" fillId="34" borderId="13" applyNumberFormat="0" applyFont="0" applyAlignment="0" applyProtection="0"/>
    <xf numFmtId="178" fontId="1" fillId="35" borderId="1" applyNumberFormat="0" applyFont="0" applyBorder="0" applyAlignment="0" applyProtection="0"/>
    <xf numFmtId="4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52" fillId="36" borderId="0" applyNumberFormat="0" applyBorder="0" applyAlignment="0" applyProtection="0"/>
    <xf numFmtId="0" fontId="1" fillId="37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6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213" fontId="39" fillId="0" borderId="0" applyFont="0" applyFill="0" applyBorder="0" applyAlignment="0" applyProtection="0"/>
    <xf numFmtId="0" fontId="57" fillId="0" borderId="17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4" fillId="33" borderId="0">
      <alignment horizontal="right"/>
      <protection/>
    </xf>
    <xf numFmtId="0" fontId="59" fillId="38" borderId="18" applyNumberFormat="0" applyAlignment="0" applyProtection="0"/>
    <xf numFmtId="0" fontId="42" fillId="0" borderId="0" applyNumberFormat="0" applyFill="0" applyBorder="0" applyAlignment="0" applyProtection="0"/>
    <xf numFmtId="4" fontId="1" fillId="0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210" fontId="17" fillId="0" borderId="1" xfId="61" applyNumberFormat="1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210" fontId="17" fillId="0" borderId="0" xfId="61" applyNumberFormat="1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10" fillId="0" borderId="0" xfId="150" applyFont="1" applyFill="1">
      <alignment/>
      <protection/>
    </xf>
    <xf numFmtId="0" fontId="14" fillId="39" borderId="1" xfId="150" applyFont="1" applyFill="1" applyBorder="1" applyAlignment="1">
      <alignment horizontal="center" vertical="top"/>
      <protection/>
    </xf>
    <xf numFmtId="0" fontId="14" fillId="39" borderId="19" xfId="150" applyFont="1" applyFill="1" applyBorder="1" applyAlignment="1">
      <alignment horizontal="center" vertical="top"/>
      <protection/>
    </xf>
    <xf numFmtId="0" fontId="14" fillId="39" borderId="1" xfId="150" applyFont="1" applyFill="1" applyBorder="1" applyAlignment="1">
      <alignment horizontal="center" vertical="top" wrapText="1"/>
      <protection/>
    </xf>
    <xf numFmtId="0" fontId="14" fillId="40" borderId="19" xfId="150" applyFont="1" applyFill="1" applyBorder="1" applyAlignment="1">
      <alignment horizontal="center" vertical="top" wrapText="1"/>
      <protection/>
    </xf>
    <xf numFmtId="0" fontId="14" fillId="40" borderId="1" xfId="150" applyFont="1" applyFill="1" applyBorder="1" applyAlignment="1">
      <alignment horizontal="center" vertical="top" wrapText="1"/>
      <protection/>
    </xf>
    <xf numFmtId="0" fontId="10" fillId="0" borderId="0" xfId="150" applyFont="1">
      <alignment/>
      <protection/>
    </xf>
    <xf numFmtId="0" fontId="15" fillId="0" borderId="1" xfId="150" applyFont="1" applyFill="1" applyBorder="1" applyAlignment="1">
      <alignment wrapText="1"/>
      <protection/>
    </xf>
    <xf numFmtId="0" fontId="14" fillId="39" borderId="7" xfId="150" applyFont="1" applyFill="1" applyBorder="1" applyAlignment="1">
      <alignment horizontal="center" vertical="top"/>
      <protection/>
    </xf>
    <xf numFmtId="0" fontId="0" fillId="39" borderId="1" xfId="150" applyFill="1" applyBorder="1" applyAlignment="1">
      <alignment/>
      <protection/>
    </xf>
    <xf numFmtId="0" fontId="14" fillId="40" borderId="7" xfId="150" applyFont="1" applyFill="1" applyBorder="1" applyAlignment="1">
      <alignment horizontal="center" vertical="top" wrapText="1"/>
      <protection/>
    </xf>
    <xf numFmtId="0" fontId="0" fillId="40" borderId="1" xfId="150" applyFill="1" applyBorder="1" applyAlignment="1">
      <alignment horizontal="center" vertical="top" wrapText="1"/>
      <protection/>
    </xf>
    <xf numFmtId="0" fontId="0" fillId="40" borderId="7" xfId="150" applyFill="1" applyBorder="1" applyAlignment="1">
      <alignment horizontal="center" vertical="top" wrapText="1"/>
      <protection/>
    </xf>
    <xf numFmtId="0" fontId="0" fillId="2" borderId="1" xfId="150" applyFill="1" applyBorder="1" applyAlignment="1">
      <alignment vertical="center"/>
      <protection/>
    </xf>
    <xf numFmtId="3" fontId="0" fillId="2" borderId="1" xfId="150" applyNumberFormat="1" applyFill="1" applyBorder="1" applyAlignment="1">
      <alignment vertical="center"/>
      <protection/>
    </xf>
    <xf numFmtId="9" fontId="0" fillId="2" borderId="1" xfId="112" applyFill="1" applyBorder="1" applyAlignment="1">
      <alignment vertical="center"/>
    </xf>
    <xf numFmtId="9" fontId="0" fillId="2" borderId="1" xfId="112" applyNumberFormat="1" applyFill="1" applyBorder="1" applyAlignment="1">
      <alignment vertical="center"/>
    </xf>
    <xf numFmtId="9" fontId="0" fillId="2" borderId="1" xfId="150" applyNumberFormat="1" applyFont="1" applyFill="1" applyBorder="1" applyAlignment="1">
      <alignment vertical="center"/>
      <protection/>
    </xf>
    <xf numFmtId="181" fontId="0" fillId="2" borderId="1" xfId="150" applyNumberFormat="1" applyFill="1" applyBorder="1" applyAlignment="1">
      <alignment vertical="center"/>
      <protection/>
    </xf>
    <xf numFmtId="9" fontId="10" fillId="2" borderId="0" xfId="112" applyFont="1" applyFill="1" applyAlignment="1">
      <alignment/>
    </xf>
    <xf numFmtId="9" fontId="10" fillId="2" borderId="0" xfId="150" applyNumberFormat="1" applyFont="1" applyFill="1">
      <alignment/>
      <protection/>
    </xf>
    <xf numFmtId="0" fontId="10" fillId="40" borderId="0" xfId="150" applyFont="1" applyFill="1">
      <alignment/>
      <protection/>
    </xf>
    <xf numFmtId="3" fontId="34" fillId="2" borderId="1" xfId="150" applyNumberFormat="1" applyFont="1" applyFill="1" applyBorder="1" applyAlignment="1">
      <alignment horizontal="right" vertical="center"/>
      <protection/>
    </xf>
    <xf numFmtId="9" fontId="0" fillId="2" borderId="1" xfId="150" applyNumberFormat="1" applyFill="1" applyBorder="1" applyAlignment="1">
      <alignment vertical="center"/>
      <protection/>
    </xf>
    <xf numFmtId="0" fontId="0" fillId="2" borderId="1" xfId="150" applyFont="1" applyFill="1" applyBorder="1" applyAlignment="1">
      <alignment vertical="center"/>
      <protection/>
    </xf>
    <xf numFmtId="10" fontId="0" fillId="2" borderId="1" xfId="150" applyNumberFormat="1" applyFill="1" applyBorder="1" applyAlignment="1">
      <alignment vertical="center"/>
      <protection/>
    </xf>
    <xf numFmtId="185" fontId="34" fillId="2" borderId="1" xfId="150" applyNumberFormat="1" applyFont="1" applyFill="1" applyBorder="1" applyAlignment="1">
      <alignment horizontal="right" vertical="center"/>
      <protection/>
    </xf>
    <xf numFmtId="0" fontId="0" fillId="0" borderId="1" xfId="150" applyFill="1" applyBorder="1" applyAlignment="1">
      <alignment vertical="center"/>
      <protection/>
    </xf>
    <xf numFmtId="3" fontId="0" fillId="0" borderId="1" xfId="150" applyNumberFormat="1" applyFill="1" applyBorder="1" applyAlignment="1">
      <alignment vertical="center"/>
      <protection/>
    </xf>
    <xf numFmtId="9" fontId="0" fillId="0" borderId="1" xfId="112" applyFill="1" applyBorder="1" applyAlignment="1">
      <alignment vertical="center"/>
    </xf>
    <xf numFmtId="9" fontId="0" fillId="0" borderId="1" xfId="112" applyNumberFormat="1" applyFill="1" applyBorder="1" applyAlignment="1">
      <alignment vertical="center"/>
    </xf>
    <xf numFmtId="9" fontId="0" fillId="0" borderId="1" xfId="150" applyNumberFormat="1" applyFill="1" applyBorder="1" applyAlignment="1">
      <alignment vertical="center"/>
      <protection/>
    </xf>
    <xf numFmtId="181" fontId="0" fillId="0" borderId="1" xfId="150" applyNumberFormat="1" applyFill="1" applyBorder="1" applyAlignment="1">
      <alignment vertical="center"/>
      <protection/>
    </xf>
    <xf numFmtId="9" fontId="10" fillId="0" borderId="0" xfId="112" applyFont="1" applyFill="1" applyAlignment="1">
      <alignment/>
    </xf>
    <xf numFmtId="9" fontId="10" fillId="0" borderId="0" xfId="150" applyNumberFormat="1" applyFont="1" applyFill="1">
      <alignment/>
      <protection/>
    </xf>
    <xf numFmtId="3" fontId="34" fillId="0" borderId="1" xfId="150" applyNumberFormat="1" applyFont="1" applyFill="1" applyBorder="1" applyAlignment="1">
      <alignment horizontal="right" vertical="center"/>
      <protection/>
    </xf>
    <xf numFmtId="0" fontId="0" fillId="0" borderId="1" xfId="150" applyFont="1" applyFill="1" applyBorder="1" applyAlignment="1">
      <alignment vertical="center"/>
      <protection/>
    </xf>
    <xf numFmtId="9" fontId="0" fillId="0" borderId="1" xfId="150" applyNumberFormat="1" applyFont="1" applyFill="1" applyBorder="1" applyAlignment="1">
      <alignment vertical="center"/>
      <protection/>
    </xf>
    <xf numFmtId="0" fontId="0" fillId="0" borderId="1" xfId="150" applyBorder="1" applyAlignment="1">
      <alignment vertical="center"/>
      <protection/>
    </xf>
    <xf numFmtId="3" fontId="0" fillId="0" borderId="1" xfId="150" applyNumberFormat="1" applyBorder="1" applyAlignment="1">
      <alignment vertical="center"/>
      <protection/>
    </xf>
    <xf numFmtId="9" fontId="0" fillId="0" borderId="1" xfId="112" applyBorder="1" applyAlignment="1">
      <alignment vertical="center"/>
    </xf>
    <xf numFmtId="9" fontId="0" fillId="0" borderId="1" xfId="112" applyNumberFormat="1" applyBorder="1" applyAlignment="1">
      <alignment vertical="center"/>
    </xf>
    <xf numFmtId="9" fontId="0" fillId="0" borderId="1" xfId="150" applyNumberFormat="1" applyBorder="1" applyAlignment="1">
      <alignment vertical="center"/>
      <protection/>
    </xf>
    <xf numFmtId="181" fontId="0" fillId="0" borderId="1" xfId="150" applyNumberFormat="1" applyBorder="1" applyAlignment="1">
      <alignment vertical="center"/>
      <protection/>
    </xf>
    <xf numFmtId="3" fontId="34" fillId="0" borderId="1" xfId="150" applyNumberFormat="1" applyFont="1" applyBorder="1" applyAlignment="1">
      <alignment horizontal="right" vertical="center"/>
      <protection/>
    </xf>
    <xf numFmtId="0" fontId="0" fillId="0" borderId="1" xfId="150" applyFont="1" applyBorder="1" applyAlignment="1">
      <alignment vertical="center"/>
      <protection/>
    </xf>
    <xf numFmtId="9" fontId="0" fillId="0" borderId="1" xfId="150" applyNumberFormat="1" applyFont="1" applyBorder="1" applyAlignment="1">
      <alignment vertical="center"/>
      <protection/>
    </xf>
    <xf numFmtId="0" fontId="15" fillId="0" borderId="0" xfId="150" applyFont="1" applyFill="1">
      <alignment/>
      <protection/>
    </xf>
    <xf numFmtId="181" fontId="10" fillId="0" borderId="0" xfId="150" applyNumberFormat="1" applyFont="1" applyFill="1">
      <alignment/>
      <protection/>
    </xf>
    <xf numFmtId="3" fontId="10" fillId="0" borderId="0" xfId="150" applyNumberFormat="1" applyFont="1" applyFill="1">
      <alignment/>
      <protection/>
    </xf>
    <xf numFmtId="1" fontId="10" fillId="0" borderId="0" xfId="150" applyNumberFormat="1" applyFont="1" applyFill="1" applyBorder="1">
      <alignment/>
      <protection/>
    </xf>
    <xf numFmtId="3" fontId="10" fillId="0" borderId="0" xfId="150" applyNumberFormat="1" applyFont="1" applyFill="1" applyBorder="1">
      <alignment/>
      <protection/>
    </xf>
    <xf numFmtId="1" fontId="15" fillId="0" borderId="0" xfId="150" applyNumberFormat="1" applyFont="1" applyFill="1" applyBorder="1">
      <alignment/>
      <protection/>
    </xf>
    <xf numFmtId="1" fontId="10" fillId="0" borderId="0" xfId="150" applyNumberFormat="1" applyFont="1" applyFill="1">
      <alignment/>
      <protection/>
    </xf>
    <xf numFmtId="0" fontId="10" fillId="0" borderId="0" xfId="150" applyFont="1" applyBorder="1">
      <alignment/>
      <protection/>
    </xf>
    <xf numFmtId="0" fontId="34" fillId="0" borderId="0" xfId="150" applyFont="1" applyBorder="1">
      <alignment/>
      <protection/>
    </xf>
    <xf numFmtId="0" fontId="10" fillId="0" borderId="0" xfId="150" applyFont="1" applyFill="1" applyBorder="1">
      <alignment/>
      <protection/>
    </xf>
    <xf numFmtId="1" fontId="15" fillId="0" borderId="0" xfId="150" applyNumberFormat="1" applyFont="1" applyFill="1">
      <alignment/>
      <protection/>
    </xf>
    <xf numFmtId="0" fontId="14" fillId="21" borderId="19" xfId="150" applyFont="1" applyFill="1" applyBorder="1" applyAlignment="1">
      <alignment horizontal="center" vertical="top" wrapText="1"/>
      <protection/>
    </xf>
    <xf numFmtId="0" fontId="14" fillId="21" borderId="1" xfId="150" applyFont="1" applyFill="1" applyBorder="1" applyAlignment="1">
      <alignment horizontal="center" vertical="top" wrapText="1"/>
      <protection/>
    </xf>
    <xf numFmtId="0" fontId="0" fillId="21" borderId="7" xfId="150" applyFill="1" applyBorder="1" applyAlignment="1">
      <alignment horizontal="center" vertical="top" wrapText="1"/>
      <protection/>
    </xf>
    <xf numFmtId="0" fontId="0" fillId="0" borderId="1" xfId="150" applyFont="1" applyBorder="1" applyAlignment="1">
      <alignment horizontal="center" vertical="top" wrapText="1"/>
      <protection/>
    </xf>
    <xf numFmtId="10" fontId="0" fillId="0" borderId="1" xfId="150" applyNumberFormat="1" applyFill="1" applyBorder="1" applyAlignment="1">
      <alignment vertical="center"/>
      <protection/>
    </xf>
  </cellXfs>
  <cellStyles count="22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x indented GHG Textfiels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5x indented GHG Textfiels" xfId="28"/>
    <cellStyle name="60% - Akzent1" xfId="29"/>
    <cellStyle name="60% - Akzent2" xfId="30"/>
    <cellStyle name="60% - Akzent3" xfId="31"/>
    <cellStyle name="60% - Akzent4" xfId="32"/>
    <cellStyle name="60% - Akzent5" xfId="33"/>
    <cellStyle name="60% - Akzent6" xfId="34"/>
    <cellStyle name="AggblueBoldCels" xfId="35"/>
    <cellStyle name="AggblueCels" xfId="36"/>
    <cellStyle name="AggBoldCells" xfId="37"/>
    <cellStyle name="AggCels" xfId="38"/>
    <cellStyle name="AggGreen" xfId="39"/>
    <cellStyle name="AggGreen12" xfId="40"/>
    <cellStyle name="AggOrange" xfId="41"/>
    <cellStyle name="AggOrange9" xfId="42"/>
    <cellStyle name="AggOrangeLB_2x" xfId="43"/>
    <cellStyle name="AggOrangeLBorder" xfId="44"/>
    <cellStyle name="AggOrangeRBorder" xfId="45"/>
    <cellStyle name="Akzent1" xfId="46"/>
    <cellStyle name="Akzent2" xfId="47"/>
    <cellStyle name="Akzent3" xfId="48"/>
    <cellStyle name="Akzent4" xfId="49"/>
    <cellStyle name="Akzent5" xfId="50"/>
    <cellStyle name="Akzent6" xfId="51"/>
    <cellStyle name="Ausgabe" xfId="52"/>
    <cellStyle name="Berechnung" xfId="53"/>
    <cellStyle name="Followed Hyperlink" xfId="54"/>
    <cellStyle name="Bold GHG Numbers (0.00)" xfId="55"/>
    <cellStyle name="Comma_Tier1_Uncertainty_IE_2005" xfId="56"/>
    <cellStyle name="Constants" xfId="57"/>
    <cellStyle name="CustomCellsOrange" xfId="58"/>
    <cellStyle name="CustomizationCells" xfId="59"/>
    <cellStyle name="CustomizationGreenCells" xfId="60"/>
    <cellStyle name="Comma" xfId="61"/>
    <cellStyle name="Comma [0]" xfId="62"/>
    <cellStyle name="Dezimal 14 2" xfId="63"/>
    <cellStyle name="Dezimal 14 3" xfId="64"/>
    <cellStyle name="Dezimal 14 4" xfId="65"/>
    <cellStyle name="Dezimal 14 5" xfId="66"/>
    <cellStyle name="Dezimal 14 6" xfId="67"/>
    <cellStyle name="Dezimal 15 2" xfId="68"/>
    <cellStyle name="Dezimal 15 3" xfId="69"/>
    <cellStyle name="Dezimal 15 4" xfId="70"/>
    <cellStyle name="Dezimal 15 5" xfId="71"/>
    <cellStyle name="DocBox_EmptyRow" xfId="72"/>
    <cellStyle name="Eingabe" xfId="73"/>
    <cellStyle name="Empty_B_border" xfId="74"/>
    <cellStyle name="Ergebnis" xfId="75"/>
    <cellStyle name="Erklärender Text" xfId="76"/>
    <cellStyle name="Euro" xfId="77"/>
    <cellStyle name="Gut" xfId="78"/>
    <cellStyle name="Headline" xfId="79"/>
    <cellStyle name="Hyperlink" xfId="80"/>
    <cellStyle name="InputCells" xfId="81"/>
    <cellStyle name="InputCells12" xfId="82"/>
    <cellStyle name="IntCells" xfId="83"/>
    <cellStyle name="Legende Einheit" xfId="84"/>
    <cellStyle name="Legende horizontal" xfId="85"/>
    <cellStyle name="Legende Rahmen" xfId="86"/>
    <cellStyle name="Legende vertikal" xfId="87"/>
    <cellStyle name="Neutral" xfId="88"/>
    <cellStyle name="Normaali_DATA1" xfId="89"/>
    <cellStyle name="Normal GHG Numbers (0.00)" xfId="90"/>
    <cellStyle name="Normal GHG Textfiels Bold" xfId="91"/>
    <cellStyle name="Normal GHG whole table" xfId="92"/>
    <cellStyle name="Normal GHG-Shade" xfId="93"/>
    <cellStyle name="Normal GHG-Shade 2" xfId="94"/>
    <cellStyle name="Normal GHG-Shade 3" xfId="95"/>
    <cellStyle name="Normal_calcul-incertitudes" xfId="96"/>
    <cellStyle name="normální_BGR" xfId="97"/>
    <cellStyle name="Not Locked" xfId="98"/>
    <cellStyle name="Notiz" xfId="99"/>
    <cellStyle name="Pattern" xfId="100"/>
    <cellStyle name="Pilkku_DATA1" xfId="101"/>
    <cellStyle name="Percent" xfId="102"/>
    <cellStyle name="Prozent 11 10" xfId="103"/>
    <cellStyle name="Prozent 11 2" xfId="104"/>
    <cellStyle name="Prozent 11 3" xfId="105"/>
    <cellStyle name="Prozent 11 4" xfId="106"/>
    <cellStyle name="Prozent 11 5" xfId="107"/>
    <cellStyle name="Prozent 11 6" xfId="108"/>
    <cellStyle name="Prozent 11 7" xfId="109"/>
    <cellStyle name="Prozent 11 8" xfId="110"/>
    <cellStyle name="Prozent 11 9" xfId="111"/>
    <cellStyle name="Prozent 2" xfId="112"/>
    <cellStyle name="Pyör. luku_Epavarmuusmalli-2003-inventaario" xfId="113"/>
    <cellStyle name="Pyör. valuutta_Epavarmuusmalli-2003-inventaario" xfId="114"/>
    <cellStyle name="Quelle" xfId="115"/>
    <cellStyle name="Schlecht" xfId="116"/>
    <cellStyle name="Shade" xfId="117"/>
    <cellStyle name="Standard 10 10" xfId="118"/>
    <cellStyle name="Standard 10 2" xfId="119"/>
    <cellStyle name="Standard 10 3" xfId="120"/>
    <cellStyle name="Standard 10 4" xfId="121"/>
    <cellStyle name="Standard 10 5" xfId="122"/>
    <cellStyle name="Standard 10 6" xfId="123"/>
    <cellStyle name="Standard 10 7" xfId="124"/>
    <cellStyle name="Standard 10 8" xfId="125"/>
    <cellStyle name="Standard 10 9" xfId="126"/>
    <cellStyle name="Standard 11 2" xfId="127"/>
    <cellStyle name="Standard 11 3" xfId="128"/>
    <cellStyle name="Standard 11 4" xfId="129"/>
    <cellStyle name="Standard 11 5" xfId="130"/>
    <cellStyle name="Standard 11 6" xfId="131"/>
    <cellStyle name="Standard 11 7" xfId="132"/>
    <cellStyle name="Standard 11 8" xfId="133"/>
    <cellStyle name="Standard 11 9" xfId="134"/>
    <cellStyle name="Standard 13 2" xfId="135"/>
    <cellStyle name="Standard 13 3" xfId="136"/>
    <cellStyle name="Standard 13 4" xfId="137"/>
    <cellStyle name="Standard 13 5" xfId="138"/>
    <cellStyle name="Standard 13 6" xfId="139"/>
    <cellStyle name="Standard 13 7" xfId="140"/>
    <cellStyle name="Standard 14 2" xfId="141"/>
    <cellStyle name="Standard 14 3" xfId="142"/>
    <cellStyle name="Standard 14 4" xfId="143"/>
    <cellStyle name="Standard 14 5" xfId="144"/>
    <cellStyle name="Standard 14 6" xfId="145"/>
    <cellStyle name="Standard 15 2" xfId="146"/>
    <cellStyle name="Standard 15 3" xfId="147"/>
    <cellStyle name="Standard 15 4" xfId="148"/>
    <cellStyle name="Standard 15 5" xfId="149"/>
    <cellStyle name="Standard 2" xfId="150"/>
    <cellStyle name="Standard 4 10" xfId="151"/>
    <cellStyle name="Standard 4 11" xfId="152"/>
    <cellStyle name="Standard 4 12" xfId="153"/>
    <cellStyle name="Standard 4 13" xfId="154"/>
    <cellStyle name="Standard 4 14" xfId="155"/>
    <cellStyle name="Standard 4 15" xfId="156"/>
    <cellStyle name="Standard 4 16" xfId="157"/>
    <cellStyle name="Standard 4 17" xfId="158"/>
    <cellStyle name="Standard 4 2" xfId="159"/>
    <cellStyle name="Standard 4 3" xfId="160"/>
    <cellStyle name="Standard 4 4" xfId="161"/>
    <cellStyle name="Standard 4 5" xfId="162"/>
    <cellStyle name="Standard 4 6" xfId="163"/>
    <cellStyle name="Standard 4 7" xfId="164"/>
    <cellStyle name="Standard 4 8" xfId="165"/>
    <cellStyle name="Standard 4 9" xfId="166"/>
    <cellStyle name="Standard 5 10" xfId="167"/>
    <cellStyle name="Standard 5 11" xfId="168"/>
    <cellStyle name="Standard 5 12" xfId="169"/>
    <cellStyle name="Standard 5 13" xfId="170"/>
    <cellStyle name="Standard 5 14" xfId="171"/>
    <cellStyle name="Standard 5 15" xfId="172"/>
    <cellStyle name="Standard 5 16" xfId="173"/>
    <cellStyle name="Standard 5 2" xfId="174"/>
    <cellStyle name="Standard 5 3" xfId="175"/>
    <cellStyle name="Standard 5 4" xfId="176"/>
    <cellStyle name="Standard 5 5" xfId="177"/>
    <cellStyle name="Standard 5 6" xfId="178"/>
    <cellStyle name="Standard 5 7" xfId="179"/>
    <cellStyle name="Standard 5 8" xfId="180"/>
    <cellStyle name="Standard 5 9" xfId="181"/>
    <cellStyle name="Standard 6 10" xfId="182"/>
    <cellStyle name="Standard 6 11" xfId="183"/>
    <cellStyle name="Standard 6 12" xfId="184"/>
    <cellStyle name="Standard 6 13" xfId="185"/>
    <cellStyle name="Standard 6 14" xfId="186"/>
    <cellStyle name="Standard 6 15" xfId="187"/>
    <cellStyle name="Standard 6 2" xfId="188"/>
    <cellStyle name="Standard 6 3" xfId="189"/>
    <cellStyle name="Standard 6 4" xfId="190"/>
    <cellStyle name="Standard 6 5" xfId="191"/>
    <cellStyle name="Standard 6 6" xfId="192"/>
    <cellStyle name="Standard 6 7" xfId="193"/>
    <cellStyle name="Standard 6 8" xfId="194"/>
    <cellStyle name="Standard 6 9" xfId="195"/>
    <cellStyle name="Standard 7 10" xfId="196"/>
    <cellStyle name="Standard 7 11" xfId="197"/>
    <cellStyle name="Standard 7 12" xfId="198"/>
    <cellStyle name="Standard 7 13" xfId="199"/>
    <cellStyle name="Standard 7 2" xfId="200"/>
    <cellStyle name="Standard 7 3" xfId="201"/>
    <cellStyle name="Standard 7 4" xfId="202"/>
    <cellStyle name="Standard 7 5" xfId="203"/>
    <cellStyle name="Standard 7 6" xfId="204"/>
    <cellStyle name="Standard 7 7" xfId="205"/>
    <cellStyle name="Standard 7 8" xfId="206"/>
    <cellStyle name="Standard 7 9" xfId="207"/>
    <cellStyle name="Standard 8 10" xfId="208"/>
    <cellStyle name="Standard 8 11" xfId="209"/>
    <cellStyle name="Standard 8 12" xfId="210"/>
    <cellStyle name="Standard 8 2" xfId="211"/>
    <cellStyle name="Standard 8 3" xfId="212"/>
    <cellStyle name="Standard 8 4" xfId="213"/>
    <cellStyle name="Standard 8 5" xfId="214"/>
    <cellStyle name="Standard 8 6" xfId="215"/>
    <cellStyle name="Standard 8 7" xfId="216"/>
    <cellStyle name="Standard 8 8" xfId="217"/>
    <cellStyle name="Standard 8 9" xfId="218"/>
    <cellStyle name="Überschrift" xfId="219"/>
    <cellStyle name="Überschrift 1" xfId="220"/>
    <cellStyle name="Überschrift 2" xfId="221"/>
    <cellStyle name="Überschrift 3" xfId="222"/>
    <cellStyle name="Überschrift 4" xfId="223"/>
    <cellStyle name="Überschrift1" xfId="224"/>
    <cellStyle name="Überschrift2" xfId="225"/>
    <cellStyle name="Überschrift3" xfId="226"/>
    <cellStyle name="Überschrift4" xfId="227"/>
    <cellStyle name="Valuutta_DATA1" xfId="228"/>
    <cellStyle name="Verknüpfte Zelle" xfId="229"/>
    <cellStyle name="Currency" xfId="230"/>
    <cellStyle name="Currency [0]" xfId="231"/>
    <cellStyle name="Warnender Text" xfId="232"/>
    <cellStyle name="Werte" xfId="233"/>
    <cellStyle name="Zelle überprüfen" xfId="234"/>
    <cellStyle name="Гиперссылка" xfId="235"/>
    <cellStyle name="Обычный_2++" xfId="2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3\projekte\1000\1840_ETC_ACC\Intern\0%20ETC%20ACC%202009\1.4.1.2%20EC%20GHG%20Inventory%20report\1%20Inventory\Inventory%20report\Chapter%201%20Introduction\Uncertainty%20analysis\EC%20uncertainty%20analysis%20Tier1%202009_25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3\projekte\Documents%20and%20Settings\oinonen\Ty&#246;p&#246;yt&#228;\UAKS05EU\models\KASPER_CRF4_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ELTIED\YM2001\Inventaarit\maatalous\CRFagri-taulukot\GHGs_agricultur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3\projekte\DOCUME~1\scbguto\LOKALA~1\Temp\Grundfil%20os&#228;kerheter%20sub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bbreviations"/>
      <sheetName val="Overview total"/>
      <sheetName val="Overview fuel combustion"/>
      <sheetName val="Overview energy fugitive"/>
      <sheetName val="Overview transport"/>
      <sheetName val="Overview industrial processes"/>
      <sheetName val="Overview agriculture"/>
      <sheetName val="Overview LULUCF"/>
      <sheetName val="Overview waste"/>
      <sheetName val="EU15 Fuel combustion"/>
      <sheetName val="EU15 Transport"/>
      <sheetName val="EU15 Energy fugitive"/>
      <sheetName val="EU15 Agriculture"/>
      <sheetName val="EU15 Industrial processes"/>
      <sheetName val="EU15 Waste"/>
      <sheetName val="EU15 LULUCF"/>
      <sheetName val="EU15 total MS (list) 2009"/>
      <sheetName val="EU15 total MS (list) 2008"/>
      <sheetName val="submission"/>
      <sheetName val="AT 2009 ex LULUCF"/>
      <sheetName val="BE 2009 incl LULUCF"/>
      <sheetName val="DE 2009 incl LULUCF"/>
      <sheetName val="DK 2009 incl LULUCF"/>
      <sheetName val="ES 2006 ex LULUCF"/>
      <sheetName val="FI 2009 incl LULUCF"/>
      <sheetName val="FR 2009 incl LULUCF "/>
      <sheetName val="GB 2009 incl LULUCF"/>
      <sheetName val="GR 2009 incl LULUCF"/>
      <sheetName val="IE 2009 incl LULUCF"/>
      <sheetName val="IT 2009 incl LULUCF "/>
      <sheetName val="LU 2009 incl LULUCF "/>
      <sheetName val="NL 2009 incl LULUCF"/>
      <sheetName val="PT2009 incl LULUCF"/>
      <sheetName val="SE 2009 incl LULUCF"/>
      <sheetName val="Methods"/>
      <sheetName val="Methods CRF Agg"/>
      <sheetName val="Calculations Adrian"/>
    </sheetNames>
    <sheetDataSet>
      <sheetData sheetId="24">
        <row r="4">
          <cell r="U4">
            <v>21</v>
          </cell>
        </row>
        <row r="5">
          <cell r="U5">
            <v>310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 of the model"/>
      <sheetName val="Uncertainty"/>
      <sheetName val="Key sources"/>
      <sheetName val="Animal numbers"/>
      <sheetName val="General information"/>
      <sheetName val="CH4 enteric fermentation"/>
      <sheetName val="CH4 manure management"/>
      <sheetName val="N2O manure management"/>
      <sheetName val="N2O agricultural soils "/>
      <sheetName val="Summary of CRF 4 emissions"/>
      <sheetName val="QAQC cheks"/>
      <sheetName val="References"/>
      <sheetName val="Module2"/>
      <sheetName val="Module4"/>
      <sheetName val="Module5"/>
      <sheetName val="Module6"/>
      <sheetName val="Module8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kutiedot"/>
    </sheetNames>
    <sheetDataSet>
      <sheetData sheetId="0">
        <row r="40">
          <cell r="B40">
            <v>8</v>
          </cell>
        </row>
        <row r="41">
          <cell r="B41">
            <v>0.01</v>
          </cell>
        </row>
        <row r="42">
          <cell r="B42">
            <v>0.1</v>
          </cell>
        </row>
        <row r="43">
          <cell r="B43">
            <v>0.01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äs mig"/>
      <sheetName val="Fotnötter"/>
      <sheetName val="Korrekt aggregering"/>
      <sheetName val="Pivot per br.slag"/>
      <sheetName val="NIR per gas 1990"/>
      <sheetName val="NIR per gas 2005 "/>
      <sheetName val="NIR Aggregering_10 i topp 2005"/>
      <sheetName val="NIR Aggregering_10 i topp 1990"/>
      <sheetName val="Key source Aggregation 1990"/>
      <sheetName val="Sum of % and Var 1990"/>
      <sheetName val="Grunddata_1990"/>
      <sheetName val="Key source Aggregation 2005"/>
      <sheetName val="Sum of % and Var 2005"/>
      <sheetName val="Grunddata_2005"/>
      <sheetName val="QC - Summor per gas"/>
      <sheetName val="CRF 1. Stationär förbränning"/>
      <sheetName val="CRF 1. Mobil förbränning"/>
      <sheetName val="CRF 2 CO2"/>
      <sheetName val="CRF 2 övriga CRF3"/>
      <sheetName val="CRF 2 F-gaser"/>
      <sheetName val="CRF 4."/>
      <sheetName val="CRF 6."/>
    </sheetNames>
    <sheetDataSet>
      <sheetData sheetId="10">
        <row r="141">
          <cell r="U141">
            <v>41.55830413181915</v>
          </cell>
        </row>
      </sheetData>
      <sheetData sheetId="13">
        <row r="141">
          <cell r="U141">
            <v>35.432164372474574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5.421875" style="0" customWidth="1"/>
    <col min="2" max="3" width="9.00390625" style="0" customWidth="1"/>
    <col min="4" max="4" width="17.57421875" style="0" customWidth="1"/>
    <col min="5" max="5" width="8.421875" style="0" customWidth="1"/>
  </cols>
  <sheetData>
    <row r="3" spans="1:6" ht="12.75">
      <c r="A3" s="9" t="s">
        <v>215</v>
      </c>
      <c r="B3" s="10">
        <v>1990</v>
      </c>
      <c r="C3" s="10">
        <v>2007</v>
      </c>
      <c r="D3" s="10" t="s">
        <v>87</v>
      </c>
      <c r="E3" s="10" t="s">
        <v>88</v>
      </c>
      <c r="F3" s="4"/>
    </row>
    <row r="4" spans="1:6" ht="12.75">
      <c r="A4" s="11" t="s">
        <v>2</v>
      </c>
      <c r="B4" s="12">
        <v>60435.56204255302</v>
      </c>
      <c r="C4" s="12">
        <v>259956.25974927226</v>
      </c>
      <c r="D4" s="13" t="s">
        <v>90</v>
      </c>
      <c r="E4" s="13" t="s">
        <v>91</v>
      </c>
      <c r="F4" s="4"/>
    </row>
    <row r="5" spans="1:6" ht="12.75">
      <c r="A5" s="11" t="s">
        <v>0</v>
      </c>
      <c r="B5" s="12">
        <v>124579.50062242306</v>
      </c>
      <c r="C5" s="12">
        <v>52372.5606972993</v>
      </c>
      <c r="D5" s="13" t="s">
        <v>90</v>
      </c>
      <c r="E5" s="13" t="s">
        <v>91</v>
      </c>
      <c r="F5" s="4"/>
    </row>
    <row r="6" spans="1:6" ht="12.75">
      <c r="A6" s="11" t="s">
        <v>3</v>
      </c>
      <c r="B6" s="12">
        <v>13334.156136318765</v>
      </c>
      <c r="C6" s="12">
        <v>32759.482318863164</v>
      </c>
      <c r="D6" s="13" t="s">
        <v>90</v>
      </c>
      <c r="E6" s="13" t="s">
        <v>91</v>
      </c>
      <c r="F6" s="4"/>
    </row>
    <row r="7" spans="1:6" ht="12.75">
      <c r="A7" s="11" t="s">
        <v>1</v>
      </c>
      <c r="B7" s="12">
        <v>750838.5297691965</v>
      </c>
      <c r="C7" s="12">
        <v>683449.7097588227</v>
      </c>
      <c r="D7" s="13" t="s">
        <v>90</v>
      </c>
      <c r="E7" s="13" t="s">
        <v>91</v>
      </c>
      <c r="F7" s="4"/>
    </row>
    <row r="8" spans="1:6" ht="12.75">
      <c r="A8" s="11" t="s">
        <v>67</v>
      </c>
      <c r="B8" s="12">
        <v>6662.535622624918</v>
      </c>
      <c r="C8" s="12">
        <v>6051.009765817036</v>
      </c>
      <c r="D8" s="13" t="s">
        <v>216</v>
      </c>
      <c r="E8" s="13"/>
      <c r="F8" s="4"/>
    </row>
    <row r="9" spans="1:6" ht="12.75">
      <c r="A9" s="11" t="s">
        <v>5</v>
      </c>
      <c r="B9" s="12">
        <v>3846.394509474604</v>
      </c>
      <c r="C9" s="12">
        <v>8947.37514618024</v>
      </c>
      <c r="D9" s="13" t="s">
        <v>217</v>
      </c>
      <c r="E9" s="13" t="s">
        <v>91</v>
      </c>
      <c r="F9" s="4"/>
    </row>
    <row r="10" spans="1:6" ht="12.75">
      <c r="A10" s="11" t="s">
        <v>4</v>
      </c>
      <c r="B10" s="12">
        <v>98388.22078033662</v>
      </c>
      <c r="C10" s="12">
        <v>111335.51522438669</v>
      </c>
      <c r="D10" s="13" t="s">
        <v>90</v>
      </c>
      <c r="E10" s="13" t="s">
        <v>91</v>
      </c>
      <c r="F10" s="4"/>
    </row>
    <row r="11" spans="1:6" ht="18.75">
      <c r="A11" s="11" t="s">
        <v>7</v>
      </c>
      <c r="B11" s="12">
        <v>16871.882899137065</v>
      </c>
      <c r="C11" s="12">
        <v>21590.162749202467</v>
      </c>
      <c r="D11" s="13" t="s">
        <v>90</v>
      </c>
      <c r="E11" s="13" t="s">
        <v>91</v>
      </c>
      <c r="F11" s="4"/>
    </row>
    <row r="12" spans="1:6" ht="18.75">
      <c r="A12" s="11" t="s">
        <v>6</v>
      </c>
      <c r="B12" s="12">
        <v>72519.5317211915</v>
      </c>
      <c r="C12" s="12">
        <v>30899.520808833367</v>
      </c>
      <c r="D12" s="13" t="s">
        <v>90</v>
      </c>
      <c r="E12" s="13" t="s">
        <v>91</v>
      </c>
      <c r="F12" s="4"/>
    </row>
    <row r="13" spans="1:6" ht="12.75">
      <c r="A13" s="11" t="s">
        <v>10</v>
      </c>
      <c r="B13" s="12">
        <v>16414.085196395823</v>
      </c>
      <c r="C13" s="12">
        <v>19164.05150479996</v>
      </c>
      <c r="D13" s="13" t="s">
        <v>90</v>
      </c>
      <c r="E13" s="13" t="s">
        <v>91</v>
      </c>
      <c r="F13" s="4"/>
    </row>
    <row r="14" spans="1:6" ht="12.75">
      <c r="A14" s="11" t="s">
        <v>8</v>
      </c>
      <c r="B14" s="12">
        <v>7584.502357080341</v>
      </c>
      <c r="C14" s="12">
        <v>3962.4328905735383</v>
      </c>
      <c r="D14" s="13" t="s">
        <v>218</v>
      </c>
      <c r="E14" s="13" t="s">
        <v>91</v>
      </c>
      <c r="F14" s="4"/>
    </row>
    <row r="15" spans="1:6" ht="12.75">
      <c r="A15" s="11" t="s">
        <v>9</v>
      </c>
      <c r="B15" s="12">
        <v>94851.02313948517</v>
      </c>
      <c r="C15" s="12">
        <v>67612.47750672985</v>
      </c>
      <c r="D15" s="13" t="s">
        <v>90</v>
      </c>
      <c r="E15" s="13" t="s">
        <v>91</v>
      </c>
      <c r="F15" s="4"/>
    </row>
    <row r="16" spans="1:6" ht="12.75">
      <c r="A16" s="11" t="s">
        <v>219</v>
      </c>
      <c r="B16" s="12">
        <v>2399.337341013614</v>
      </c>
      <c r="C16" s="12">
        <v>5303.257866086436</v>
      </c>
      <c r="D16" s="13"/>
      <c r="E16" s="13" t="s">
        <v>91</v>
      </c>
      <c r="F16" s="4"/>
    </row>
    <row r="17" spans="1:6" ht="12.75">
      <c r="A17" s="11" t="s">
        <v>13</v>
      </c>
      <c r="B17" s="12">
        <v>28064.613574091927</v>
      </c>
      <c r="C17" s="12">
        <v>29808.20329707427</v>
      </c>
      <c r="D17" s="13" t="s">
        <v>90</v>
      </c>
      <c r="E17" s="13" t="s">
        <v>91</v>
      </c>
      <c r="F17" s="4"/>
    </row>
    <row r="18" spans="1:6" ht="12.75">
      <c r="A18" s="11" t="s">
        <v>11</v>
      </c>
      <c r="B18" s="12">
        <v>30573.34864474841</v>
      </c>
      <c r="C18" s="12">
        <v>23942.05603917177</v>
      </c>
      <c r="D18" s="13" t="s">
        <v>90</v>
      </c>
      <c r="E18" s="13" t="s">
        <v>91</v>
      </c>
      <c r="F18" s="4"/>
    </row>
    <row r="19" spans="1:6" ht="12.75">
      <c r="A19" s="11" t="s">
        <v>14</v>
      </c>
      <c r="B19" s="12">
        <v>3363.370491020646</v>
      </c>
      <c r="C19" s="12">
        <v>6708.487595120557</v>
      </c>
      <c r="D19" s="13" t="s">
        <v>152</v>
      </c>
      <c r="E19" s="13" t="s">
        <v>91</v>
      </c>
      <c r="F19" s="4"/>
    </row>
    <row r="20" spans="1:6" ht="12.75">
      <c r="A20" s="11" t="s">
        <v>12</v>
      </c>
      <c r="B20" s="12">
        <v>8017.113337410973</v>
      </c>
      <c r="C20" s="12">
        <v>4696.812819371856</v>
      </c>
      <c r="D20" s="13" t="s">
        <v>220</v>
      </c>
      <c r="E20" s="13" t="s">
        <v>91</v>
      </c>
      <c r="F20" s="4"/>
    </row>
    <row r="21" spans="1:6" ht="12.75">
      <c r="A21" s="11" t="s">
        <v>16</v>
      </c>
      <c r="B21" s="12">
        <v>10635.584929162838</v>
      </c>
      <c r="C21" s="12">
        <v>18911.954415695698</v>
      </c>
      <c r="D21" s="13" t="s">
        <v>90</v>
      </c>
      <c r="E21" s="13" t="s">
        <v>91</v>
      </c>
      <c r="F21" s="4"/>
    </row>
    <row r="22" spans="1:6" ht="12.75">
      <c r="A22" s="11" t="s">
        <v>15</v>
      </c>
      <c r="B22" s="12">
        <v>9500.184043949346</v>
      </c>
      <c r="C22" s="12">
        <v>5305.453799147863</v>
      </c>
      <c r="D22" s="13" t="s">
        <v>221</v>
      </c>
      <c r="E22" s="13" t="s">
        <v>91</v>
      </c>
      <c r="F22" s="4"/>
    </row>
    <row r="23" spans="1:6" ht="12.75">
      <c r="A23" s="11" t="s">
        <v>19</v>
      </c>
      <c r="B23" s="12">
        <v>12740.309597619214</v>
      </c>
      <c r="C23" s="12">
        <v>23917.720618284035</v>
      </c>
      <c r="D23" s="13" t="s">
        <v>90</v>
      </c>
      <c r="E23" s="13" t="s">
        <v>91</v>
      </c>
      <c r="F23" s="4"/>
    </row>
    <row r="24" spans="1:6" ht="12.75">
      <c r="A24" s="11" t="s">
        <v>17</v>
      </c>
      <c r="B24" s="12">
        <v>14873.339481408602</v>
      </c>
      <c r="C24" s="12">
        <v>9475.815806465673</v>
      </c>
      <c r="D24" s="13" t="s">
        <v>90</v>
      </c>
      <c r="E24" s="13" t="s">
        <v>91</v>
      </c>
      <c r="F24" s="4"/>
    </row>
    <row r="25" spans="1:6" ht="12.75">
      <c r="A25" s="11" t="s">
        <v>18</v>
      </c>
      <c r="B25" s="12">
        <v>5186.033790898657</v>
      </c>
      <c r="C25" s="12">
        <v>2252.8631454940382</v>
      </c>
      <c r="D25" s="13"/>
      <c r="E25" s="13" t="s">
        <v>91</v>
      </c>
      <c r="F25" s="4"/>
    </row>
    <row r="26" spans="1:6" ht="12.75">
      <c r="A26" s="11" t="s">
        <v>22</v>
      </c>
      <c r="B26" s="12">
        <v>104779.55931748175</v>
      </c>
      <c r="C26" s="12">
        <v>135181.87715346392</v>
      </c>
      <c r="D26" s="13" t="s">
        <v>90</v>
      </c>
      <c r="E26" s="13" t="s">
        <v>91</v>
      </c>
      <c r="F26" s="4"/>
    </row>
    <row r="27" spans="1:6" ht="12.75">
      <c r="A27" s="11" t="s">
        <v>20</v>
      </c>
      <c r="B27" s="12">
        <v>126183.97724100373</v>
      </c>
      <c r="C27" s="12">
        <v>105836.80096711853</v>
      </c>
      <c r="D27" s="13" t="s">
        <v>90</v>
      </c>
      <c r="E27" s="13" t="s">
        <v>91</v>
      </c>
      <c r="F27" s="4"/>
    </row>
    <row r="28" spans="1:6" ht="12.75">
      <c r="A28" s="11" t="s">
        <v>23</v>
      </c>
      <c r="B28" s="12">
        <v>3306.9482033122977</v>
      </c>
      <c r="C28" s="12">
        <v>9347.946315801564</v>
      </c>
      <c r="D28" s="13" t="s">
        <v>222</v>
      </c>
      <c r="E28" s="13" t="s">
        <v>91</v>
      </c>
      <c r="F28" s="4"/>
    </row>
    <row r="29" spans="1:6" ht="12.75">
      <c r="A29" s="11" t="s">
        <v>21</v>
      </c>
      <c r="B29" s="12">
        <v>120693.42383068796</v>
      </c>
      <c r="C29" s="12">
        <v>37010.04218722076</v>
      </c>
      <c r="D29" s="13" t="s">
        <v>90</v>
      </c>
      <c r="E29" s="13" t="s">
        <v>91</v>
      </c>
      <c r="F29" s="4"/>
    </row>
    <row r="30" spans="1:6" ht="12.75">
      <c r="A30" s="11" t="s">
        <v>24</v>
      </c>
      <c r="B30" s="12">
        <v>16231.445102547854</v>
      </c>
      <c r="C30" s="12">
        <v>21695.28581833956</v>
      </c>
      <c r="D30" s="13" t="s">
        <v>90</v>
      </c>
      <c r="E30" s="13" t="s">
        <v>91</v>
      </c>
      <c r="F30" s="4"/>
    </row>
    <row r="31" spans="1:6" ht="12.75">
      <c r="A31" s="11" t="s">
        <v>26</v>
      </c>
      <c r="B31" s="12">
        <v>266772.6462421392</v>
      </c>
      <c r="C31" s="12">
        <v>512569.8454969489</v>
      </c>
      <c r="D31" s="13" t="s">
        <v>90</v>
      </c>
      <c r="E31" s="13" t="s">
        <v>91</v>
      </c>
      <c r="F31" s="4"/>
    </row>
    <row r="32" spans="1:6" ht="12.75">
      <c r="A32" s="11" t="s">
        <v>69</v>
      </c>
      <c r="B32" s="12">
        <v>2148.131509333923</v>
      </c>
      <c r="C32" s="12">
        <v>6365.703166629841</v>
      </c>
      <c r="D32" s="13"/>
      <c r="E32" s="13" t="s">
        <v>91</v>
      </c>
      <c r="F32" s="4"/>
    </row>
    <row r="33" spans="1:6" ht="12.75">
      <c r="A33" s="11" t="s">
        <v>57</v>
      </c>
      <c r="B33" s="12">
        <v>3813.0881067672176</v>
      </c>
      <c r="C33" s="12">
        <v>1008.1108453761321</v>
      </c>
      <c r="D33" s="13"/>
      <c r="E33" s="13" t="s">
        <v>91</v>
      </c>
      <c r="F33" s="4"/>
    </row>
    <row r="34" spans="1:6" ht="12.75">
      <c r="A34" s="11" t="s">
        <v>25</v>
      </c>
      <c r="B34" s="12">
        <v>362580.2905241172</v>
      </c>
      <c r="C34" s="12">
        <v>275066.95464084344</v>
      </c>
      <c r="D34" s="13" t="s">
        <v>90</v>
      </c>
      <c r="E34" s="13" t="s">
        <v>91</v>
      </c>
      <c r="F34" s="4"/>
    </row>
    <row r="35" spans="1:6" ht="12.75">
      <c r="A35" s="11" t="s">
        <v>68</v>
      </c>
      <c r="B35" s="12">
        <v>3183.775427663904</v>
      </c>
      <c r="C35" s="12">
        <v>4306.59573607585</v>
      </c>
      <c r="D35" s="13" t="s">
        <v>223</v>
      </c>
      <c r="E35" s="13"/>
      <c r="F35" s="4"/>
    </row>
    <row r="36" spans="1:6" ht="12.75">
      <c r="A36" s="11" t="s">
        <v>27</v>
      </c>
      <c r="B36" s="12">
        <v>7295.863034482578</v>
      </c>
      <c r="C36" s="12">
        <v>5382.330338040511</v>
      </c>
      <c r="D36" s="13" t="s">
        <v>224</v>
      </c>
      <c r="E36" s="13"/>
      <c r="F36" s="4"/>
    </row>
    <row r="37" spans="1:6" ht="12.75">
      <c r="A37" s="11" t="s">
        <v>28</v>
      </c>
      <c r="B37" s="12">
        <v>8036.676406426722</v>
      </c>
      <c r="C37" s="12">
        <v>5818.1219176485665</v>
      </c>
      <c r="D37" s="13" t="s">
        <v>207</v>
      </c>
      <c r="E37" s="13"/>
      <c r="F37" s="4"/>
    </row>
    <row r="38" spans="1:6" ht="12.75">
      <c r="A38" s="11" t="s">
        <v>30</v>
      </c>
      <c r="B38" s="12">
        <v>12531.02194205328</v>
      </c>
      <c r="C38" s="12">
        <v>12121.172698113849</v>
      </c>
      <c r="D38" s="13" t="s">
        <v>90</v>
      </c>
      <c r="E38" s="13"/>
      <c r="F38" s="4"/>
    </row>
    <row r="39" spans="1:6" ht="12.75">
      <c r="A39" s="11" t="s">
        <v>29</v>
      </c>
      <c r="B39" s="12">
        <v>5728.611160726913</v>
      </c>
      <c r="C39" s="12">
        <v>7995.6265971394805</v>
      </c>
      <c r="D39" s="13" t="s">
        <v>225</v>
      </c>
      <c r="E39" s="13" t="s">
        <v>91</v>
      </c>
      <c r="F39" s="4"/>
    </row>
    <row r="40" spans="1:6" ht="12.75">
      <c r="A40" s="11" t="s">
        <v>33</v>
      </c>
      <c r="B40" s="12">
        <v>59131.03510359759</v>
      </c>
      <c r="C40" s="12">
        <v>92007.81130568616</v>
      </c>
      <c r="D40" s="13" t="s">
        <v>90</v>
      </c>
      <c r="E40" s="13" t="s">
        <v>91</v>
      </c>
      <c r="F40" s="4"/>
    </row>
    <row r="41" spans="1:6" ht="12.75">
      <c r="A41" s="11" t="s">
        <v>31</v>
      </c>
      <c r="B41" s="12">
        <v>73874.5820279764</v>
      </c>
      <c r="C41" s="12">
        <v>44689.83746853655</v>
      </c>
      <c r="D41" s="13" t="s">
        <v>90</v>
      </c>
      <c r="E41" s="13" t="s">
        <v>91</v>
      </c>
      <c r="F41" s="4"/>
    </row>
    <row r="42" spans="1:6" ht="12.75">
      <c r="A42" s="11" t="s">
        <v>32</v>
      </c>
      <c r="B42" s="12">
        <v>27652.673531801076</v>
      </c>
      <c r="C42" s="12">
        <v>2182.154323742007</v>
      </c>
      <c r="D42" s="13" t="s">
        <v>181</v>
      </c>
      <c r="E42" s="13" t="s">
        <v>91</v>
      </c>
      <c r="F42" s="4"/>
    </row>
    <row r="43" spans="1:6" ht="12.75">
      <c r="A43" s="11" t="s">
        <v>36</v>
      </c>
      <c r="B43" s="12">
        <v>161916.50683155248</v>
      </c>
      <c r="C43" s="12">
        <v>221862.34530182192</v>
      </c>
      <c r="D43" s="13" t="s">
        <v>90</v>
      </c>
      <c r="E43" s="13" t="s">
        <v>91</v>
      </c>
      <c r="F43" s="4"/>
    </row>
    <row r="44" spans="1:6" ht="12.75">
      <c r="A44" s="11" t="s">
        <v>34</v>
      </c>
      <c r="B44" s="12">
        <v>169432.8555290361</v>
      </c>
      <c r="C44" s="12">
        <v>121735.27352734224</v>
      </c>
      <c r="D44" s="13" t="s">
        <v>90</v>
      </c>
      <c r="E44" s="13" t="s">
        <v>91</v>
      </c>
      <c r="F44" s="4"/>
    </row>
    <row r="45" spans="1:6" ht="12.75">
      <c r="A45" s="11" t="s">
        <v>35</v>
      </c>
      <c r="B45" s="12">
        <v>74537.79676997561</v>
      </c>
      <c r="C45" s="12">
        <v>9844.737700879794</v>
      </c>
      <c r="D45" s="13" t="s">
        <v>90</v>
      </c>
      <c r="E45" s="13" t="s">
        <v>91</v>
      </c>
      <c r="F45" s="4"/>
    </row>
    <row r="46" spans="1:6" ht="12.75">
      <c r="A46" s="11" t="s">
        <v>39</v>
      </c>
      <c r="B46" s="12">
        <v>9722.942277445774</v>
      </c>
      <c r="C46" s="12">
        <v>9475.95325350141</v>
      </c>
      <c r="D46" s="13" t="s">
        <v>90</v>
      </c>
      <c r="E46" s="13"/>
      <c r="F46" s="4"/>
    </row>
    <row r="47" spans="1:6" ht="12.75">
      <c r="A47" s="11" t="s">
        <v>37</v>
      </c>
      <c r="B47" s="12">
        <v>56145.210296614736</v>
      </c>
      <c r="C47" s="12">
        <v>47611.28050606248</v>
      </c>
      <c r="D47" s="13" t="s">
        <v>90</v>
      </c>
      <c r="E47" s="13" t="s">
        <v>91</v>
      </c>
      <c r="F47" s="4"/>
    </row>
    <row r="48" spans="1:6" ht="12.75">
      <c r="A48" s="11" t="s">
        <v>38</v>
      </c>
      <c r="B48" s="12">
        <v>4066.48434918167</v>
      </c>
      <c r="C48" s="12">
        <v>751.1363931830786</v>
      </c>
      <c r="D48" s="13"/>
      <c r="E48" s="13" t="s">
        <v>91</v>
      </c>
      <c r="F48" s="4"/>
    </row>
    <row r="49" spans="1:6" ht="12.75">
      <c r="A49" s="11" t="s">
        <v>40</v>
      </c>
      <c r="B49" s="12">
        <v>4666.625755733264</v>
      </c>
      <c r="C49" s="12">
        <v>7.199700438</v>
      </c>
      <c r="D49" s="13"/>
      <c r="E49" s="13" t="s">
        <v>91</v>
      </c>
      <c r="F49" s="4"/>
    </row>
    <row r="50" spans="1:6" ht="12.75">
      <c r="A50" s="11" t="s">
        <v>41</v>
      </c>
      <c r="B50" s="12">
        <v>13709.075007027077</v>
      </c>
      <c r="C50" s="12">
        <v>6210.5566635316245</v>
      </c>
      <c r="D50" s="13" t="s">
        <v>207</v>
      </c>
      <c r="E50" s="13" t="s">
        <v>91</v>
      </c>
      <c r="F50" s="4"/>
    </row>
    <row r="51" spans="1:6" ht="12.75">
      <c r="A51" s="11" t="s">
        <v>58</v>
      </c>
      <c r="B51" s="12">
        <v>44285.45241902937</v>
      </c>
      <c r="C51" s="12">
        <v>8928.409509965055</v>
      </c>
      <c r="D51" s="13" t="s">
        <v>90</v>
      </c>
      <c r="E51" s="13" t="s">
        <v>91</v>
      </c>
      <c r="F51" s="4"/>
    </row>
    <row r="52" spans="1:6" ht="12.75">
      <c r="A52" s="11" t="s">
        <v>42</v>
      </c>
      <c r="B52" s="12">
        <v>9866.081849024207</v>
      </c>
      <c r="C52" s="12">
        <v>9960.7037726802</v>
      </c>
      <c r="D52" s="13" t="s">
        <v>90</v>
      </c>
      <c r="E52" s="13"/>
      <c r="F52" s="4"/>
    </row>
    <row r="53" spans="1:6" ht="12.75">
      <c r="A53" s="11" t="s">
        <v>59</v>
      </c>
      <c r="B53" s="12">
        <v>26285.774115064836</v>
      </c>
      <c r="C53" s="12">
        <v>20314.529805711256</v>
      </c>
      <c r="D53" s="13" t="s">
        <v>90</v>
      </c>
      <c r="E53" s="13" t="s">
        <v>91</v>
      </c>
      <c r="F53" s="4"/>
    </row>
    <row r="54" spans="1:6" ht="12.75">
      <c r="A54" s="11" t="s">
        <v>43</v>
      </c>
      <c r="B54" s="12">
        <v>6509.81911488763</v>
      </c>
      <c r="C54" s="12">
        <v>6273.937891486213</v>
      </c>
      <c r="D54" s="13" t="s">
        <v>226</v>
      </c>
      <c r="E54" s="13"/>
      <c r="F54" s="4"/>
    </row>
    <row r="55" spans="1:6" ht="12.75">
      <c r="A55" s="11" t="s">
        <v>44</v>
      </c>
      <c r="B55" s="12">
        <v>80357.44105318746</v>
      </c>
      <c r="C55" s="12">
        <v>87105.69124969788</v>
      </c>
      <c r="D55" s="13" t="s">
        <v>90</v>
      </c>
      <c r="E55" s="13" t="s">
        <v>91</v>
      </c>
      <c r="F55" s="4"/>
    </row>
    <row r="56" spans="1:6" ht="12.75">
      <c r="A56" s="11" t="s">
        <v>45</v>
      </c>
      <c r="B56" s="12">
        <v>17349.85632473873</v>
      </c>
      <c r="C56" s="12">
        <v>17941.691733139505</v>
      </c>
      <c r="D56" s="13" t="s">
        <v>90</v>
      </c>
      <c r="E56" s="13"/>
      <c r="F56" s="4"/>
    </row>
    <row r="57" spans="1:6" ht="12.75">
      <c r="A57" s="11" t="s">
        <v>46</v>
      </c>
      <c r="B57" s="12">
        <v>5869.458518009327</v>
      </c>
      <c r="C57" s="12">
        <v>7391.708181557408</v>
      </c>
      <c r="D57" s="13" t="s">
        <v>148</v>
      </c>
      <c r="E57" s="13"/>
      <c r="F57" s="4"/>
    </row>
    <row r="58" spans="1:6" ht="12.75">
      <c r="A58" s="11" t="s">
        <v>47</v>
      </c>
      <c r="B58" s="12">
        <v>17022.69639326521</v>
      </c>
      <c r="C58" s="12">
        <v>16552.822992032325</v>
      </c>
      <c r="D58" s="13" t="s">
        <v>90</v>
      </c>
      <c r="E58" s="13"/>
      <c r="F58" s="4"/>
    </row>
    <row r="59" spans="1:6" ht="12.75">
      <c r="A59" s="11" t="s">
        <v>70</v>
      </c>
      <c r="B59" s="12">
        <v>37145.02371616646</v>
      </c>
      <c r="C59" s="12">
        <v>25925.19833151921</v>
      </c>
      <c r="D59" s="13" t="s">
        <v>90</v>
      </c>
      <c r="E59" s="13" t="s">
        <v>91</v>
      </c>
      <c r="F59" s="4"/>
    </row>
    <row r="60" spans="1:6" ht="12.75">
      <c r="A60" s="11" t="s">
        <v>71</v>
      </c>
      <c r="B60" s="12">
        <v>58926.67859999999</v>
      </c>
      <c r="C60" s="12">
        <v>8965.0864935</v>
      </c>
      <c r="D60" s="13" t="s">
        <v>210</v>
      </c>
      <c r="E60" s="13" t="s">
        <v>91</v>
      </c>
      <c r="F60" s="4"/>
    </row>
    <row r="61" spans="1:6" ht="12.75">
      <c r="A61" s="11" t="s">
        <v>48</v>
      </c>
      <c r="B61" s="12">
        <v>9951.358861736257</v>
      </c>
      <c r="C61" s="12">
        <v>15537.683148211052</v>
      </c>
      <c r="D61" s="13" t="s">
        <v>90</v>
      </c>
      <c r="E61" s="13" t="s">
        <v>91</v>
      </c>
      <c r="F61" s="4"/>
    </row>
    <row r="62" spans="1:6" ht="12.75">
      <c r="A62" s="11" t="s">
        <v>72</v>
      </c>
      <c r="B62" s="12">
        <v>4507.547584651612</v>
      </c>
      <c r="C62" s="12">
        <v>1693.5282355949273</v>
      </c>
      <c r="D62" s="13"/>
      <c r="E62" s="13" t="s">
        <v>91</v>
      </c>
      <c r="F62" s="4"/>
    </row>
    <row r="63" spans="1:6" ht="12.75">
      <c r="A63" s="11" t="s">
        <v>49</v>
      </c>
      <c r="B63" s="12">
        <v>71750.77009877535</v>
      </c>
      <c r="C63" s="12">
        <v>68506.05693157489</v>
      </c>
      <c r="D63" s="13" t="s">
        <v>90</v>
      </c>
      <c r="E63" s="13"/>
      <c r="F63" s="4"/>
    </row>
    <row r="64" spans="1:6" ht="12.75">
      <c r="A64" s="11" t="s">
        <v>83</v>
      </c>
      <c r="B64" s="12">
        <v>13341.031454996624</v>
      </c>
      <c r="C64" s="12">
        <v>1429.8556961827942</v>
      </c>
      <c r="D64" s="13" t="s">
        <v>185</v>
      </c>
      <c r="E64" s="13" t="s">
        <v>91</v>
      </c>
      <c r="F64" s="4"/>
    </row>
    <row r="65" spans="1:6" ht="12.75">
      <c r="A65" s="11" t="s">
        <v>78</v>
      </c>
      <c r="B65" s="12">
        <v>21157.8148495</v>
      </c>
      <c r="C65" s="12">
        <v>1245.002034879467</v>
      </c>
      <c r="D65" s="13" t="s">
        <v>188</v>
      </c>
      <c r="E65" s="13" t="s">
        <v>91</v>
      </c>
      <c r="F65" s="4"/>
    </row>
    <row r="66" spans="1:6" ht="12.75">
      <c r="A66" s="11" t="s">
        <v>84</v>
      </c>
      <c r="B66" s="12">
        <v>1559.3555000000003</v>
      </c>
      <c r="C66" s="12">
        <v>0</v>
      </c>
      <c r="D66" s="13"/>
      <c r="E66" s="13" t="s">
        <v>91</v>
      </c>
      <c r="F66" s="4"/>
    </row>
    <row r="67" spans="1:6" ht="12.75">
      <c r="A67" s="11" t="s">
        <v>79</v>
      </c>
      <c r="B67" s="12">
        <v>4329</v>
      </c>
      <c r="C67" s="12">
        <v>222.99689999999998</v>
      </c>
      <c r="D67" s="13"/>
      <c r="E67" s="13" t="s">
        <v>91</v>
      </c>
      <c r="F67" s="4"/>
    </row>
    <row r="68" spans="1:6" ht="12.75">
      <c r="A68" s="11" t="s">
        <v>80</v>
      </c>
      <c r="B68" s="12">
        <v>89.48605347600001</v>
      </c>
      <c r="C68" s="12">
        <v>41175.96215450291</v>
      </c>
      <c r="D68" s="13" t="s">
        <v>112</v>
      </c>
      <c r="E68" s="13" t="s">
        <v>91</v>
      </c>
      <c r="F68" s="4"/>
    </row>
    <row r="69" spans="1:6" ht="12.75">
      <c r="A69" s="11" t="s">
        <v>81</v>
      </c>
      <c r="B69" s="12">
        <v>332.31</v>
      </c>
      <c r="C69" s="12">
        <v>3107.1195069694677</v>
      </c>
      <c r="D69" s="13"/>
      <c r="E69" s="13" t="s">
        <v>91</v>
      </c>
      <c r="F69" s="4"/>
    </row>
    <row r="70" spans="1:6" ht="12.75">
      <c r="A70" s="11" t="s">
        <v>82</v>
      </c>
      <c r="B70" s="12">
        <v>67.24522483337644</v>
      </c>
      <c r="C70" s="12">
        <v>7569.283347373049</v>
      </c>
      <c r="D70" s="13" t="s">
        <v>148</v>
      </c>
      <c r="E70" s="13" t="s">
        <v>91</v>
      </c>
      <c r="F70" s="4"/>
    </row>
    <row r="71" spans="1:6" ht="12.75">
      <c r="A71" s="11" t="s">
        <v>85</v>
      </c>
      <c r="B71" s="12">
        <v>4398.066725839511</v>
      </c>
      <c r="C71" s="12">
        <v>3390.0371488212877</v>
      </c>
      <c r="D71" s="13" t="s">
        <v>227</v>
      </c>
      <c r="E71" s="13"/>
      <c r="F71" s="4"/>
    </row>
    <row r="72" spans="1:6" ht="12.75">
      <c r="A72" s="11" t="s">
        <v>60</v>
      </c>
      <c r="B72" s="12">
        <v>110521.68727267339</v>
      </c>
      <c r="C72" s="12">
        <v>98824.37666136186</v>
      </c>
      <c r="D72" s="13" t="s">
        <v>90</v>
      </c>
      <c r="E72" s="13" t="s">
        <v>91</v>
      </c>
      <c r="F72" s="4"/>
    </row>
    <row r="73" spans="1:6" ht="12.75">
      <c r="A73" s="11" t="s">
        <v>61</v>
      </c>
      <c r="B73" s="12">
        <v>16375.473423314434</v>
      </c>
      <c r="C73" s="12">
        <v>14226.491637528197</v>
      </c>
      <c r="D73" s="13" t="s">
        <v>90</v>
      </c>
      <c r="E73" s="13"/>
      <c r="F73" s="4"/>
    </row>
    <row r="74" spans="1:6" ht="12.75">
      <c r="A74" s="11" t="s">
        <v>62</v>
      </c>
      <c r="B74" s="12">
        <v>21638.148855487725</v>
      </c>
      <c r="C74" s="12">
        <v>19095.379703659546</v>
      </c>
      <c r="D74" s="13" t="s">
        <v>90</v>
      </c>
      <c r="E74" s="13"/>
      <c r="F74" s="4"/>
    </row>
    <row r="75" spans="1:6" ht="12.75">
      <c r="A75" s="11" t="s">
        <v>73</v>
      </c>
      <c r="B75" s="12">
        <v>21230.417574453015</v>
      </c>
      <c r="C75" s="12">
        <v>18959.336746374614</v>
      </c>
      <c r="D75" s="13" t="s">
        <v>90</v>
      </c>
      <c r="E75" s="13"/>
      <c r="F75" s="4"/>
    </row>
    <row r="76" spans="1:6" ht="12.75">
      <c r="A76" s="11" t="s">
        <v>63</v>
      </c>
      <c r="B76" s="12">
        <v>19970.651920425524</v>
      </c>
      <c r="C76" s="12">
        <v>23612.705327951542</v>
      </c>
      <c r="D76" s="13" t="s">
        <v>90</v>
      </c>
      <c r="E76" s="13" t="s">
        <v>91</v>
      </c>
      <c r="F76" s="4"/>
    </row>
    <row r="77" spans="1:6" ht="12.75">
      <c r="A77" s="11" t="s">
        <v>74</v>
      </c>
      <c r="B77" s="12">
        <v>110546.55878496577</v>
      </c>
      <c r="C77" s="12">
        <v>93386.03014969469</v>
      </c>
      <c r="D77" s="13" t="s">
        <v>90</v>
      </c>
      <c r="E77" s="13" t="s">
        <v>91</v>
      </c>
      <c r="F77" s="4"/>
    </row>
    <row r="78" spans="1:6" ht="12.75">
      <c r="A78" s="11" t="s">
        <v>75</v>
      </c>
      <c r="B78" s="12">
        <v>28786.557383568226</v>
      </c>
      <c r="C78" s="12">
        <v>25478.45222829938</v>
      </c>
      <c r="D78" s="13" t="s">
        <v>90</v>
      </c>
      <c r="E78" s="13"/>
      <c r="F78" s="4"/>
    </row>
    <row r="79" spans="1:6" ht="12.75">
      <c r="A79" s="11" t="s">
        <v>76</v>
      </c>
      <c r="B79" s="12">
        <v>73274.53829122597</v>
      </c>
      <c r="C79" s="12">
        <v>60796.97201424515</v>
      </c>
      <c r="D79" s="13" t="s">
        <v>90</v>
      </c>
      <c r="E79" s="13" t="s">
        <v>91</v>
      </c>
      <c r="F79" s="4"/>
    </row>
    <row r="80" spans="1:6" ht="12.75">
      <c r="A80" s="11" t="s">
        <v>50</v>
      </c>
      <c r="B80" s="12">
        <v>278830.6920923886</v>
      </c>
      <c r="C80" s="12">
        <v>307436.35679187713</v>
      </c>
      <c r="D80" s="13" t="s">
        <v>90</v>
      </c>
      <c r="E80" s="13" t="s">
        <v>91</v>
      </c>
      <c r="F80" s="4"/>
    </row>
    <row r="81" spans="1:6" ht="12.75">
      <c r="A81" s="11" t="s">
        <v>51</v>
      </c>
      <c r="B81" s="12">
        <v>23924.675898656114</v>
      </c>
      <c r="C81" s="12">
        <v>47289.15367542034</v>
      </c>
      <c r="D81" s="13" t="s">
        <v>90</v>
      </c>
      <c r="E81" s="13" t="s">
        <v>91</v>
      </c>
      <c r="F81" s="4"/>
    </row>
    <row r="82" spans="1:6" ht="12.75">
      <c r="A82" s="11" t="s">
        <v>52</v>
      </c>
      <c r="B82" s="12">
        <v>27456.716227591598</v>
      </c>
      <c r="C82" s="12">
        <v>23734.738685642034</v>
      </c>
      <c r="D82" s="13" t="s">
        <v>90</v>
      </c>
      <c r="E82" s="13" t="s">
        <v>91</v>
      </c>
      <c r="F82" s="4"/>
    </row>
    <row r="83" spans="1:6" ht="12.75">
      <c r="A83" s="11" t="s">
        <v>53</v>
      </c>
      <c r="B83" s="12">
        <v>45656.36147632543</v>
      </c>
      <c r="C83" s="12">
        <v>39097.522717152795</v>
      </c>
      <c r="D83" s="13" t="s">
        <v>90</v>
      </c>
      <c r="E83" s="13" t="s">
        <v>91</v>
      </c>
      <c r="F83" s="4"/>
    </row>
    <row r="84" spans="1:6" ht="12.75">
      <c r="A84" s="11" t="s">
        <v>54</v>
      </c>
      <c r="B84" s="12">
        <v>18020.509172110236</v>
      </c>
      <c r="C84" s="12">
        <v>23336.305159327265</v>
      </c>
      <c r="D84" s="13" t="s">
        <v>90</v>
      </c>
      <c r="E84" s="13" t="s">
        <v>91</v>
      </c>
      <c r="F84" s="4"/>
    </row>
    <row r="85" spans="1:6" ht="12.75">
      <c r="A85" s="11" t="s">
        <v>55</v>
      </c>
      <c r="B85" s="12">
        <v>32727.847969021892</v>
      </c>
      <c r="C85" s="12">
        <v>28335.221935782523</v>
      </c>
      <c r="D85" s="13" t="s">
        <v>90</v>
      </c>
      <c r="E85" s="13" t="s">
        <v>91</v>
      </c>
      <c r="F85" s="4"/>
    </row>
    <row r="86" spans="1:6" ht="12.75">
      <c r="A86" s="11" t="s">
        <v>56</v>
      </c>
      <c r="B86" s="12">
        <v>16437.675437810514</v>
      </c>
      <c r="C86" s="12">
        <v>25554.43214616037</v>
      </c>
      <c r="D86" s="13" t="s">
        <v>90</v>
      </c>
      <c r="E86" s="13" t="s">
        <v>91</v>
      </c>
      <c r="F86" s="4"/>
    </row>
    <row r="87" spans="1:6" ht="12.75">
      <c r="A87" s="11" t="s">
        <v>64</v>
      </c>
      <c r="B87" s="12">
        <v>128235.39479461865</v>
      </c>
      <c r="C87" s="12">
        <v>69606.86439635989</v>
      </c>
      <c r="D87" s="13" t="s">
        <v>90</v>
      </c>
      <c r="E87" s="13" t="s">
        <v>91</v>
      </c>
      <c r="F87" s="4"/>
    </row>
    <row r="88" spans="1:6" ht="12.75">
      <c r="A88" s="11" t="s">
        <v>65</v>
      </c>
      <c r="B88" s="12">
        <v>11625.785372667162</v>
      </c>
      <c r="C88" s="12">
        <v>6346.201415748642</v>
      </c>
      <c r="D88" s="13" t="s">
        <v>228</v>
      </c>
      <c r="E88" s="13" t="s">
        <v>91</v>
      </c>
      <c r="F88" s="4"/>
    </row>
    <row r="89" spans="1:6" ht="12.75">
      <c r="A89" s="11" t="s">
        <v>66</v>
      </c>
      <c r="B89" s="12">
        <v>9238.409238375689</v>
      </c>
      <c r="C89" s="12">
        <v>6744.661325674755</v>
      </c>
      <c r="D89" s="13" t="s">
        <v>229</v>
      </c>
      <c r="E89" s="13"/>
      <c r="F89" s="4"/>
    </row>
    <row r="90" spans="1:6" ht="12.75">
      <c r="A90" s="11" t="s">
        <v>77</v>
      </c>
      <c r="B90" s="12">
        <v>9150.665247071858</v>
      </c>
      <c r="C90" s="12">
        <v>9773.252934890772</v>
      </c>
      <c r="D90" s="13" t="s">
        <v>90</v>
      </c>
      <c r="E90" s="13"/>
      <c r="F90" s="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9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7.28125" style="1" customWidth="1"/>
    <col min="2" max="3" width="7.57421875" style="17" customWidth="1"/>
    <col min="4" max="4" width="21.7109375" style="0" customWidth="1"/>
    <col min="5" max="5" width="5.140625" style="0" customWidth="1"/>
  </cols>
  <sheetData>
    <row r="3" spans="1:5" s="4" customFormat="1" ht="18.75">
      <c r="A3" s="9" t="s">
        <v>86</v>
      </c>
      <c r="B3" s="10">
        <v>1990</v>
      </c>
      <c r="C3" s="10">
        <v>2007</v>
      </c>
      <c r="D3" s="10" t="s">
        <v>87</v>
      </c>
      <c r="E3" s="10" t="s">
        <v>88</v>
      </c>
    </row>
    <row r="4" spans="1:5" ht="18.75">
      <c r="A4" s="11" t="s">
        <v>89</v>
      </c>
      <c r="B4" s="12">
        <v>750838.5297691965</v>
      </c>
      <c r="C4" s="12">
        <v>683449.7097588227</v>
      </c>
      <c r="D4" s="13" t="s">
        <v>90</v>
      </c>
      <c r="E4" s="13" t="s">
        <v>91</v>
      </c>
    </row>
    <row r="5" spans="1:5" ht="12.75">
      <c r="A5" s="11" t="s">
        <v>92</v>
      </c>
      <c r="B5" s="12">
        <v>266772.6462421392</v>
      </c>
      <c r="C5" s="12">
        <v>512569.8454969489</v>
      </c>
      <c r="D5" s="13" t="s">
        <v>90</v>
      </c>
      <c r="E5" s="13" t="s">
        <v>91</v>
      </c>
    </row>
    <row r="6" spans="1:5" ht="12.75">
      <c r="A6" s="11" t="s">
        <v>93</v>
      </c>
      <c r="B6" s="12">
        <v>362580.2905241172</v>
      </c>
      <c r="C6" s="12">
        <v>275066.95464084344</v>
      </c>
      <c r="D6" s="13" t="s">
        <v>90</v>
      </c>
      <c r="E6" s="13" t="s">
        <v>91</v>
      </c>
    </row>
    <row r="7" spans="1:5" ht="18.75">
      <c r="A7" s="11" t="s">
        <v>94</v>
      </c>
      <c r="B7" s="12">
        <v>60435.56204255302</v>
      </c>
      <c r="C7" s="12">
        <v>259956.25974927226</v>
      </c>
      <c r="D7" s="13" t="s">
        <v>90</v>
      </c>
      <c r="E7" s="13" t="s">
        <v>91</v>
      </c>
    </row>
    <row r="8" spans="1:5" ht="12.75">
      <c r="A8" s="11" t="s">
        <v>95</v>
      </c>
      <c r="B8" s="12">
        <v>161916.50683155248</v>
      </c>
      <c r="C8" s="12">
        <v>221862.34530182192</v>
      </c>
      <c r="D8" s="13" t="s">
        <v>90</v>
      </c>
      <c r="E8" s="13" t="s">
        <v>91</v>
      </c>
    </row>
    <row r="9" spans="1:5" ht="12.75">
      <c r="A9" s="11" t="s">
        <v>96</v>
      </c>
      <c r="B9" s="12">
        <v>104779.55931748175</v>
      </c>
      <c r="C9" s="12">
        <v>135181.87715346392</v>
      </c>
      <c r="D9" s="13" t="s">
        <v>90</v>
      </c>
      <c r="E9" s="13" t="s">
        <v>91</v>
      </c>
    </row>
    <row r="10" spans="1:5" ht="12.75">
      <c r="A10" s="11" t="s">
        <v>97</v>
      </c>
      <c r="B10" s="12">
        <v>169432.8555290361</v>
      </c>
      <c r="C10" s="12">
        <v>121735.27352734224</v>
      </c>
      <c r="D10" s="13" t="s">
        <v>90</v>
      </c>
      <c r="E10" s="13" t="s">
        <v>91</v>
      </c>
    </row>
    <row r="11" spans="1:5" ht="12.75">
      <c r="A11" s="11" t="s">
        <v>98</v>
      </c>
      <c r="B11" s="12">
        <v>98388.22078033662</v>
      </c>
      <c r="C11" s="12">
        <v>111335.51522438669</v>
      </c>
      <c r="D11" s="13" t="s">
        <v>90</v>
      </c>
      <c r="E11" s="13" t="s">
        <v>91</v>
      </c>
    </row>
    <row r="12" spans="1:5" ht="12.75">
      <c r="A12" s="11" t="s">
        <v>99</v>
      </c>
      <c r="B12" s="12">
        <v>126183.97724100373</v>
      </c>
      <c r="C12" s="12">
        <v>105836.80096711853</v>
      </c>
      <c r="D12" s="13" t="s">
        <v>90</v>
      </c>
      <c r="E12" s="13" t="s">
        <v>91</v>
      </c>
    </row>
    <row r="13" spans="1:5" ht="12.75">
      <c r="A13" s="11" t="s">
        <v>100</v>
      </c>
      <c r="B13" s="12">
        <v>110521.68727267339</v>
      </c>
      <c r="C13" s="12">
        <v>98824.37666136186</v>
      </c>
      <c r="D13" s="13" t="s">
        <v>90</v>
      </c>
      <c r="E13" s="13" t="s">
        <v>91</v>
      </c>
    </row>
    <row r="14" spans="1:5" ht="12.75">
      <c r="A14" s="11" t="s">
        <v>101</v>
      </c>
      <c r="B14" s="12">
        <v>110546.55878496577</v>
      </c>
      <c r="C14" s="12">
        <v>93386.03014969469</v>
      </c>
      <c r="D14" s="13" t="s">
        <v>90</v>
      </c>
      <c r="E14" s="13" t="s">
        <v>91</v>
      </c>
    </row>
    <row r="15" spans="1:5" ht="12.75">
      <c r="A15" s="11" t="s">
        <v>102</v>
      </c>
      <c r="B15" s="12">
        <v>59131.03510359759</v>
      </c>
      <c r="C15" s="12">
        <v>92007.81130568616</v>
      </c>
      <c r="D15" s="13" t="s">
        <v>90</v>
      </c>
      <c r="E15" s="13" t="s">
        <v>91</v>
      </c>
    </row>
    <row r="16" spans="1:5" ht="12.75">
      <c r="A16" s="11" t="s">
        <v>103</v>
      </c>
      <c r="B16" s="12">
        <v>80357.44105318746</v>
      </c>
      <c r="C16" s="12">
        <v>87105.69124969788</v>
      </c>
      <c r="D16" s="13" t="s">
        <v>90</v>
      </c>
      <c r="E16" s="13" t="s">
        <v>91</v>
      </c>
    </row>
    <row r="17" spans="1:5" ht="14.25" customHeight="1">
      <c r="A17" s="11" t="s">
        <v>104</v>
      </c>
      <c r="B17" s="12">
        <v>128235.39479461865</v>
      </c>
      <c r="C17" s="12">
        <v>69606.86439635989</v>
      </c>
      <c r="D17" s="13" t="s">
        <v>90</v>
      </c>
      <c r="E17" s="13" t="s">
        <v>91</v>
      </c>
    </row>
    <row r="18" spans="1:5" ht="14.25" customHeight="1">
      <c r="A18" s="11" t="s">
        <v>105</v>
      </c>
      <c r="B18" s="12">
        <v>71750.77009877535</v>
      </c>
      <c r="C18" s="12">
        <v>68506.05693157489</v>
      </c>
      <c r="D18" s="13" t="s">
        <v>90</v>
      </c>
      <c r="E18" s="13"/>
    </row>
    <row r="19" spans="1:5" ht="14.25" customHeight="1">
      <c r="A19" s="11" t="s">
        <v>106</v>
      </c>
      <c r="B19" s="12">
        <v>94851.02313948517</v>
      </c>
      <c r="C19" s="12">
        <v>67612.47750672985</v>
      </c>
      <c r="D19" s="13" t="s">
        <v>90</v>
      </c>
      <c r="E19" s="13" t="s">
        <v>91</v>
      </c>
    </row>
    <row r="20" spans="1:5" ht="14.25" customHeight="1">
      <c r="A20" s="11" t="s">
        <v>107</v>
      </c>
      <c r="B20" s="12">
        <v>73274.53829122597</v>
      </c>
      <c r="C20" s="12">
        <v>60796.97201424515</v>
      </c>
      <c r="D20" s="13" t="s">
        <v>90</v>
      </c>
      <c r="E20" s="13" t="s">
        <v>91</v>
      </c>
    </row>
    <row r="21" spans="1:5" ht="18.75">
      <c r="A21" s="11" t="s">
        <v>108</v>
      </c>
      <c r="B21" s="12">
        <v>124579.50062242306</v>
      </c>
      <c r="C21" s="12">
        <v>52372.5606972993</v>
      </c>
      <c r="D21" s="13" t="s">
        <v>90</v>
      </c>
      <c r="E21" s="13" t="s">
        <v>91</v>
      </c>
    </row>
    <row r="22" spans="1:5" ht="12.75">
      <c r="A22" s="11" t="s">
        <v>109</v>
      </c>
      <c r="B22" s="12">
        <v>56145.210296614736</v>
      </c>
      <c r="C22" s="12">
        <v>47611.28050606248</v>
      </c>
      <c r="D22" s="13" t="s">
        <v>90</v>
      </c>
      <c r="E22" s="13" t="s">
        <v>91</v>
      </c>
    </row>
    <row r="23" spans="1:5" ht="12.75">
      <c r="A23" s="11" t="s">
        <v>110</v>
      </c>
      <c r="B23" s="12">
        <v>73874.5820279764</v>
      </c>
      <c r="C23" s="12">
        <v>44689.83746853655</v>
      </c>
      <c r="D23" s="13" t="s">
        <v>90</v>
      </c>
      <c r="E23" s="13" t="s">
        <v>91</v>
      </c>
    </row>
    <row r="24" spans="1:5" ht="12.75">
      <c r="A24" s="11" t="s">
        <v>111</v>
      </c>
      <c r="B24" s="12">
        <v>89.48605347600001</v>
      </c>
      <c r="C24" s="12">
        <v>41175.96215450291</v>
      </c>
      <c r="D24" s="13" t="s">
        <v>112</v>
      </c>
      <c r="E24" s="13" t="s">
        <v>91</v>
      </c>
    </row>
    <row r="25" spans="1:5" ht="12.75">
      <c r="A25" s="11" t="s">
        <v>113</v>
      </c>
      <c r="B25" s="12">
        <v>120693.42383068796</v>
      </c>
      <c r="C25" s="12">
        <v>37010.04218722076</v>
      </c>
      <c r="D25" s="13" t="s">
        <v>90</v>
      </c>
      <c r="E25" s="13" t="s">
        <v>91</v>
      </c>
    </row>
    <row r="26" spans="1:5" ht="18.75">
      <c r="A26" s="11" t="s">
        <v>114</v>
      </c>
      <c r="B26" s="12">
        <v>13334.156136318765</v>
      </c>
      <c r="C26" s="12">
        <v>32759.482318863164</v>
      </c>
      <c r="D26" s="13" t="s">
        <v>90</v>
      </c>
      <c r="E26" s="13" t="s">
        <v>91</v>
      </c>
    </row>
    <row r="27" spans="1:5" ht="18.75">
      <c r="A27" s="11" t="s">
        <v>115</v>
      </c>
      <c r="B27" s="12">
        <v>72519.5317211915</v>
      </c>
      <c r="C27" s="12">
        <v>30899.520808833367</v>
      </c>
      <c r="D27" s="13" t="s">
        <v>90</v>
      </c>
      <c r="E27" s="13" t="s">
        <v>91</v>
      </c>
    </row>
    <row r="28" spans="1:5" ht="12.75">
      <c r="A28" s="11" t="s">
        <v>116</v>
      </c>
      <c r="B28" s="12">
        <v>28064.613574091927</v>
      </c>
      <c r="C28" s="12">
        <v>29808.20329707427</v>
      </c>
      <c r="D28" s="13" t="s">
        <v>222</v>
      </c>
      <c r="E28" s="13" t="s">
        <v>91</v>
      </c>
    </row>
    <row r="29" spans="1:5" ht="12.75">
      <c r="A29" s="11" t="s">
        <v>117</v>
      </c>
      <c r="B29" s="12">
        <v>37145.02371616646</v>
      </c>
      <c r="C29" s="12">
        <v>25925.19833151921</v>
      </c>
      <c r="D29" s="13" t="s">
        <v>90</v>
      </c>
      <c r="E29" s="13" t="s">
        <v>91</v>
      </c>
    </row>
    <row r="30" spans="1:5" ht="12.75">
      <c r="A30" s="11" t="s">
        <v>118</v>
      </c>
      <c r="B30" s="12">
        <v>28786.557383568226</v>
      </c>
      <c r="C30" s="12">
        <v>25478.45222829938</v>
      </c>
      <c r="D30" s="13" t="s">
        <v>90</v>
      </c>
      <c r="E30" s="13"/>
    </row>
    <row r="31" spans="1:5" ht="12.75">
      <c r="A31" s="11" t="s">
        <v>119</v>
      </c>
      <c r="B31" s="12">
        <v>30573.34864474841</v>
      </c>
      <c r="C31" s="12">
        <v>23942.05603917177</v>
      </c>
      <c r="D31" s="13" t="s">
        <v>90</v>
      </c>
      <c r="E31" s="13" t="s">
        <v>91</v>
      </c>
    </row>
    <row r="32" spans="1:5" ht="18.75">
      <c r="A32" s="11" t="s">
        <v>120</v>
      </c>
      <c r="B32" s="12">
        <v>12740.309597619214</v>
      </c>
      <c r="C32" s="12">
        <v>23917.720618284035</v>
      </c>
      <c r="D32" s="13" t="s">
        <v>90</v>
      </c>
      <c r="E32" s="13" t="s">
        <v>91</v>
      </c>
    </row>
    <row r="33" spans="1:5" ht="12.75">
      <c r="A33" s="11" t="s">
        <v>121</v>
      </c>
      <c r="B33" s="12">
        <v>19970.651920425524</v>
      </c>
      <c r="C33" s="12">
        <v>23612.705327951542</v>
      </c>
      <c r="D33" s="13" t="s">
        <v>90</v>
      </c>
      <c r="E33" s="13" t="s">
        <v>91</v>
      </c>
    </row>
    <row r="34" spans="1:5" ht="12.75">
      <c r="A34" s="11" t="s">
        <v>122</v>
      </c>
      <c r="B34" s="12">
        <v>16231.445102547854</v>
      </c>
      <c r="C34" s="12">
        <v>21695.28581833956</v>
      </c>
      <c r="D34" s="13" t="s">
        <v>90</v>
      </c>
      <c r="E34" s="13" t="s">
        <v>91</v>
      </c>
    </row>
    <row r="35" spans="1:5" ht="18.75">
      <c r="A35" s="11" t="s">
        <v>123</v>
      </c>
      <c r="B35" s="12">
        <v>16871.882899137065</v>
      </c>
      <c r="C35" s="12">
        <v>21590.162749202467</v>
      </c>
      <c r="D35" s="13" t="s">
        <v>90</v>
      </c>
      <c r="E35" s="13" t="s">
        <v>91</v>
      </c>
    </row>
    <row r="36" spans="1:5" ht="12.75">
      <c r="A36" s="11" t="s">
        <v>124</v>
      </c>
      <c r="B36" s="12">
        <v>26285.774115064836</v>
      </c>
      <c r="C36" s="12">
        <v>20314.529805711256</v>
      </c>
      <c r="D36" s="13" t="s">
        <v>90</v>
      </c>
      <c r="E36" s="13" t="s">
        <v>91</v>
      </c>
    </row>
    <row r="37" spans="1:5" ht="12.75">
      <c r="A37" s="11" t="s">
        <v>125</v>
      </c>
      <c r="B37" s="12">
        <v>16414.085196395823</v>
      </c>
      <c r="C37" s="12">
        <v>19164.05150479996</v>
      </c>
      <c r="D37" s="13" t="s">
        <v>90</v>
      </c>
      <c r="E37" s="13" t="s">
        <v>91</v>
      </c>
    </row>
    <row r="38" spans="1:5" ht="12.75">
      <c r="A38" s="11" t="s">
        <v>126</v>
      </c>
      <c r="B38" s="12">
        <v>21638.148855487725</v>
      </c>
      <c r="C38" s="12">
        <v>19095.379703659546</v>
      </c>
      <c r="D38" s="13" t="s">
        <v>90</v>
      </c>
      <c r="E38" s="13"/>
    </row>
    <row r="39" spans="1:5" ht="12.75">
      <c r="A39" s="11" t="s">
        <v>127</v>
      </c>
      <c r="B39" s="12">
        <v>21230.417574453015</v>
      </c>
      <c r="C39" s="12">
        <v>18959.336746374614</v>
      </c>
      <c r="D39" s="13" t="s">
        <v>90</v>
      </c>
      <c r="E39" s="13"/>
    </row>
    <row r="40" spans="1:5" ht="12.75">
      <c r="A40" s="11" t="s">
        <v>128</v>
      </c>
      <c r="B40" s="12">
        <v>10635.584929162838</v>
      </c>
      <c r="C40" s="12">
        <v>18911.954415695698</v>
      </c>
      <c r="D40" s="13" t="s">
        <v>90</v>
      </c>
      <c r="E40" s="13" t="s">
        <v>91</v>
      </c>
    </row>
    <row r="41" spans="1:5" ht="12.75">
      <c r="A41" s="11" t="s">
        <v>129</v>
      </c>
      <c r="B41" s="12">
        <v>17349.85632473873</v>
      </c>
      <c r="C41" s="12">
        <v>17941.691733139505</v>
      </c>
      <c r="D41" s="13" t="s">
        <v>90</v>
      </c>
      <c r="E41" s="13"/>
    </row>
    <row r="42" spans="1:5" ht="12.75">
      <c r="A42" s="11" t="s">
        <v>130</v>
      </c>
      <c r="B42" s="12">
        <v>17022.69639326521</v>
      </c>
      <c r="C42" s="12">
        <v>16552.822992032325</v>
      </c>
      <c r="D42" s="13" t="s">
        <v>90</v>
      </c>
      <c r="E42" s="13"/>
    </row>
    <row r="43" spans="1:5" ht="12.75">
      <c r="A43" s="11" t="s">
        <v>131</v>
      </c>
      <c r="B43" s="12">
        <v>9951.358861736257</v>
      </c>
      <c r="C43" s="12">
        <v>15537.683148211052</v>
      </c>
      <c r="D43" s="13" t="s">
        <v>90</v>
      </c>
      <c r="E43" s="13" t="s">
        <v>91</v>
      </c>
    </row>
    <row r="44" spans="1:5" ht="12.75">
      <c r="A44" s="11" t="s">
        <v>132</v>
      </c>
      <c r="B44" s="12">
        <v>16375.473423314434</v>
      </c>
      <c r="C44" s="12">
        <v>14226.491637528197</v>
      </c>
      <c r="D44" s="13" t="s">
        <v>90</v>
      </c>
      <c r="E44" s="13"/>
    </row>
    <row r="45" spans="1:5" ht="12.75">
      <c r="A45" s="11" t="s">
        <v>133</v>
      </c>
      <c r="B45" s="12">
        <v>12531.02194205328</v>
      </c>
      <c r="C45" s="12">
        <v>12121.172698113849</v>
      </c>
      <c r="D45" s="13" t="s">
        <v>90</v>
      </c>
      <c r="E45" s="13"/>
    </row>
    <row r="46" spans="1:5" ht="12.75">
      <c r="A46" s="11" t="s">
        <v>134</v>
      </c>
      <c r="B46" s="12">
        <v>9866.081849024207</v>
      </c>
      <c r="C46" s="12">
        <v>9960.7037726802</v>
      </c>
      <c r="D46" s="13" t="s">
        <v>90</v>
      </c>
      <c r="E46" s="13"/>
    </row>
    <row r="47" spans="1:5" ht="12.75">
      <c r="A47" s="11" t="s">
        <v>135</v>
      </c>
      <c r="B47" s="12">
        <v>74537.79676997561</v>
      </c>
      <c r="C47" s="12">
        <v>9844.737700879794</v>
      </c>
      <c r="D47" s="13" t="s">
        <v>90</v>
      </c>
      <c r="E47" s="13" t="s">
        <v>91</v>
      </c>
    </row>
    <row r="48" spans="1:5" ht="12.75">
      <c r="A48" s="11" t="s">
        <v>136</v>
      </c>
      <c r="B48" s="12">
        <v>9150.665247071858</v>
      </c>
      <c r="C48" s="12">
        <v>9773.252934890772</v>
      </c>
      <c r="D48" s="13" t="s">
        <v>90</v>
      </c>
      <c r="E48" s="13"/>
    </row>
    <row r="49" spans="1:5" ht="12.75">
      <c r="A49" s="11" t="s">
        <v>137</v>
      </c>
      <c r="B49" s="12">
        <v>9722.942277445774</v>
      </c>
      <c r="C49" s="12">
        <v>9475.95325350141</v>
      </c>
      <c r="D49" s="13" t="s">
        <v>90</v>
      </c>
      <c r="E49" s="13"/>
    </row>
    <row r="50" spans="1:5" ht="18.75">
      <c r="A50" s="11" t="s">
        <v>138</v>
      </c>
      <c r="B50" s="12">
        <v>14873.339481408602</v>
      </c>
      <c r="C50" s="12">
        <v>9475.815806465673</v>
      </c>
      <c r="D50" s="13" t="s">
        <v>90</v>
      </c>
      <c r="E50" s="13" t="s">
        <v>91</v>
      </c>
    </row>
    <row r="51" spans="1:5" ht="12.75">
      <c r="A51" s="11" t="s">
        <v>139</v>
      </c>
      <c r="B51" s="12">
        <v>3306.9482033122977</v>
      </c>
      <c r="C51" s="12">
        <v>9347.946315801564</v>
      </c>
      <c r="D51" s="13" t="s">
        <v>140</v>
      </c>
      <c r="E51" s="13" t="s">
        <v>91</v>
      </c>
    </row>
    <row r="52" spans="1:5" ht="12.75">
      <c r="A52" s="11" t="s">
        <v>141</v>
      </c>
      <c r="B52" s="12">
        <v>58926.67859999999</v>
      </c>
      <c r="C52" s="12">
        <v>8965.0864935</v>
      </c>
      <c r="D52" s="13" t="s">
        <v>90</v>
      </c>
      <c r="E52" s="13" t="s">
        <v>91</v>
      </c>
    </row>
    <row r="53" spans="1:5" ht="12.75">
      <c r="A53" s="11" t="s">
        <v>142</v>
      </c>
      <c r="B53" s="12">
        <v>3846.394509474604</v>
      </c>
      <c r="C53" s="12">
        <v>8947.37514618024</v>
      </c>
      <c r="D53" s="13" t="s">
        <v>143</v>
      </c>
      <c r="E53" s="13" t="s">
        <v>91</v>
      </c>
    </row>
    <row r="54" spans="1:5" ht="12.75">
      <c r="A54" s="11" t="s">
        <v>144</v>
      </c>
      <c r="B54" s="12">
        <v>44285.45241902937</v>
      </c>
      <c r="C54" s="12">
        <v>8928.409509965055</v>
      </c>
      <c r="D54" s="13" t="s">
        <v>90</v>
      </c>
      <c r="E54" s="13" t="s">
        <v>91</v>
      </c>
    </row>
    <row r="55" spans="1:5" ht="12.75">
      <c r="A55" s="11" t="s">
        <v>145</v>
      </c>
      <c r="B55" s="12">
        <v>5728.611160726913</v>
      </c>
      <c r="C55" s="12">
        <v>7995.6265971394805</v>
      </c>
      <c r="D55" s="13" t="s">
        <v>146</v>
      </c>
      <c r="E55" s="13" t="s">
        <v>91</v>
      </c>
    </row>
    <row r="56" spans="1:5" ht="12.75">
      <c r="A56" s="11" t="s">
        <v>147</v>
      </c>
      <c r="B56" s="12">
        <v>67.24522483337644</v>
      </c>
      <c r="C56" s="12">
        <v>7569.283347373049</v>
      </c>
      <c r="D56" s="13" t="s">
        <v>148</v>
      </c>
      <c r="E56" s="13" t="s">
        <v>91</v>
      </c>
    </row>
    <row r="57" spans="1:5" ht="12.75">
      <c r="A57" s="11" t="s">
        <v>149</v>
      </c>
      <c r="B57" s="12">
        <v>5869.458518009327</v>
      </c>
      <c r="C57" s="12">
        <v>7391.708181557408</v>
      </c>
      <c r="D57" s="13" t="s">
        <v>148</v>
      </c>
      <c r="E57" s="13"/>
    </row>
    <row r="58" spans="1:5" ht="12.75">
      <c r="A58" s="11" t="s">
        <v>150</v>
      </c>
      <c r="B58" s="12">
        <v>9238.409238375689</v>
      </c>
      <c r="C58" s="12">
        <v>6744.661325674755</v>
      </c>
      <c r="D58" s="13" t="s">
        <v>90</v>
      </c>
      <c r="E58" s="13"/>
    </row>
    <row r="59" spans="1:5" ht="12.75">
      <c r="A59" s="11" t="s">
        <v>151</v>
      </c>
      <c r="B59" s="12">
        <v>3363.370491020646</v>
      </c>
      <c r="C59" s="12">
        <v>6708.487595120557</v>
      </c>
      <c r="D59" s="13" t="s">
        <v>152</v>
      </c>
      <c r="E59" s="13" t="s">
        <v>91</v>
      </c>
    </row>
    <row r="60" spans="1:5" ht="12.75">
      <c r="A60" s="11" t="s">
        <v>153</v>
      </c>
      <c r="B60" s="12">
        <v>2148.131509333923</v>
      </c>
      <c r="C60" s="12">
        <v>6365.703166629841</v>
      </c>
      <c r="D60" s="13" t="s">
        <v>210</v>
      </c>
      <c r="E60" s="13" t="s">
        <v>91</v>
      </c>
    </row>
    <row r="61" spans="1:5" ht="12.75">
      <c r="A61" s="11" t="s">
        <v>155</v>
      </c>
      <c r="B61" s="12">
        <v>11625.785372667162</v>
      </c>
      <c r="C61" s="12">
        <v>6346.201415748642</v>
      </c>
      <c r="D61" s="13" t="s">
        <v>90</v>
      </c>
      <c r="E61" s="13" t="s">
        <v>91</v>
      </c>
    </row>
    <row r="62" spans="1:5" ht="12.75">
      <c r="A62" s="11" t="s">
        <v>156</v>
      </c>
      <c r="B62" s="12">
        <v>6509.81911488763</v>
      </c>
      <c r="C62" s="12">
        <v>6273.937891486213</v>
      </c>
      <c r="D62" s="13" t="s">
        <v>230</v>
      </c>
      <c r="E62" s="13"/>
    </row>
    <row r="63" spans="1:5" ht="12.75">
      <c r="A63" s="11" t="s">
        <v>158</v>
      </c>
      <c r="B63" s="12">
        <v>13709.075007027077</v>
      </c>
      <c r="C63" s="12">
        <v>6210.5566635316245</v>
      </c>
      <c r="D63" s="13" t="s">
        <v>159</v>
      </c>
      <c r="E63" s="13" t="s">
        <v>91</v>
      </c>
    </row>
    <row r="64" spans="1:5" ht="18.75">
      <c r="A64" s="11" t="s">
        <v>160</v>
      </c>
      <c r="B64" s="12">
        <v>6662.535622624918</v>
      </c>
      <c r="C64" s="12">
        <v>6051.009765817036</v>
      </c>
      <c r="D64" s="13" t="s">
        <v>161</v>
      </c>
      <c r="E64" s="13"/>
    </row>
    <row r="65" spans="1:5" ht="12.75">
      <c r="A65" s="11" t="s">
        <v>162</v>
      </c>
      <c r="B65" s="12">
        <v>8036.676406426722</v>
      </c>
      <c r="C65" s="12">
        <v>5818.1219176485665</v>
      </c>
      <c r="D65" s="13" t="s">
        <v>231</v>
      </c>
      <c r="E65" s="13"/>
    </row>
    <row r="66" spans="1:5" ht="12.75">
      <c r="A66" s="11" t="s">
        <v>163</v>
      </c>
      <c r="B66" s="12">
        <v>7295.863034482578</v>
      </c>
      <c r="C66" s="12">
        <v>5382.330338040511</v>
      </c>
      <c r="D66" s="13" t="s">
        <v>232</v>
      </c>
      <c r="E66" s="13"/>
    </row>
    <row r="67" spans="1:5" ht="12.75">
      <c r="A67" s="11" t="s">
        <v>165</v>
      </c>
      <c r="B67" s="12">
        <v>9500.184043949346</v>
      </c>
      <c r="C67" s="12">
        <v>5305.453799147863</v>
      </c>
      <c r="D67" s="13" t="s">
        <v>166</v>
      </c>
      <c r="E67" s="13" t="s">
        <v>91</v>
      </c>
    </row>
    <row r="68" spans="1:5" ht="12.75">
      <c r="A68" s="11" t="s">
        <v>167</v>
      </c>
      <c r="B68" s="12">
        <v>2399.337341013614</v>
      </c>
      <c r="C68" s="12">
        <v>5303.257866086436</v>
      </c>
      <c r="D68" s="13" t="s">
        <v>112</v>
      </c>
      <c r="E68" s="13" t="s">
        <v>91</v>
      </c>
    </row>
    <row r="69" spans="1:5" ht="12.75">
      <c r="A69" s="11" t="s">
        <v>168</v>
      </c>
      <c r="B69" s="12">
        <v>8017.113337410973</v>
      </c>
      <c r="C69" s="12">
        <v>4696.812819371856</v>
      </c>
      <c r="D69" s="13" t="s">
        <v>169</v>
      </c>
      <c r="E69" s="13" t="s">
        <v>91</v>
      </c>
    </row>
    <row r="70" spans="1:5" ht="12.75">
      <c r="A70" s="11" t="s">
        <v>170</v>
      </c>
      <c r="B70" s="12">
        <v>6122.986835419362</v>
      </c>
      <c r="C70" s="12">
        <v>4523.264447394378</v>
      </c>
      <c r="D70" s="13" t="s">
        <v>171</v>
      </c>
      <c r="E70" s="13"/>
    </row>
    <row r="71" spans="1:5" ht="12.75">
      <c r="A71" s="11" t="s">
        <v>172</v>
      </c>
      <c r="B71" s="12">
        <v>3183.775427663904</v>
      </c>
      <c r="C71" s="12">
        <v>4306.59573607585</v>
      </c>
      <c r="D71" s="13" t="s">
        <v>173</v>
      </c>
      <c r="E71" s="13"/>
    </row>
    <row r="72" spans="1:5" ht="12.75">
      <c r="A72" s="11" t="s">
        <v>174</v>
      </c>
      <c r="B72" s="12">
        <v>7584.502357080341</v>
      </c>
      <c r="C72" s="12">
        <v>3962.4328905735383</v>
      </c>
      <c r="D72" s="13" t="s">
        <v>175</v>
      </c>
      <c r="E72" s="13" t="s">
        <v>91</v>
      </c>
    </row>
    <row r="73" spans="1:5" ht="12.75">
      <c r="A73" s="11" t="s">
        <v>176</v>
      </c>
      <c r="B73" s="12">
        <v>4398.066725839511</v>
      </c>
      <c r="C73" s="12">
        <v>3390.0371488212877</v>
      </c>
      <c r="D73" s="13" t="s">
        <v>177</v>
      </c>
      <c r="E73" s="13"/>
    </row>
    <row r="74" spans="1:5" ht="12.75">
      <c r="A74" s="11" t="s">
        <v>178</v>
      </c>
      <c r="B74" s="12">
        <v>332.31</v>
      </c>
      <c r="C74" s="12">
        <v>3107.1195069694677</v>
      </c>
      <c r="D74" s="13"/>
      <c r="E74" s="13" t="s">
        <v>91</v>
      </c>
    </row>
    <row r="75" spans="1:5" ht="18.75">
      <c r="A75" s="11" t="s">
        <v>179</v>
      </c>
      <c r="B75" s="12">
        <v>5186.033790898657</v>
      </c>
      <c r="C75" s="12">
        <v>2252.8631454940382</v>
      </c>
      <c r="D75" s="13"/>
      <c r="E75" s="13" t="s">
        <v>91</v>
      </c>
    </row>
    <row r="76" spans="1:5" ht="12.75">
      <c r="A76" s="11" t="s">
        <v>180</v>
      </c>
      <c r="B76" s="12">
        <v>27652.673531801076</v>
      </c>
      <c r="C76" s="12">
        <v>2182.154323742007</v>
      </c>
      <c r="D76" s="13" t="s">
        <v>181</v>
      </c>
      <c r="E76" s="13" t="s">
        <v>91</v>
      </c>
    </row>
    <row r="77" spans="1:5" ht="12.75">
      <c r="A77" s="11" t="s">
        <v>182</v>
      </c>
      <c r="B77" s="12">
        <v>4507.547584651612</v>
      </c>
      <c r="C77" s="12">
        <v>1693.5282355949273</v>
      </c>
      <c r="D77" s="13"/>
      <c r="E77" s="13" t="s">
        <v>91</v>
      </c>
    </row>
    <row r="78" spans="1:5" ht="12.75">
      <c r="A78" s="11" t="s">
        <v>184</v>
      </c>
      <c r="B78" s="12">
        <v>13341.031454996624</v>
      </c>
      <c r="C78" s="12">
        <v>1429.8556961827942</v>
      </c>
      <c r="D78" s="13" t="s">
        <v>185</v>
      </c>
      <c r="E78" s="13"/>
    </row>
    <row r="79" spans="1:5" ht="12.75">
      <c r="A79" s="11" t="s">
        <v>187</v>
      </c>
      <c r="B79" s="12">
        <v>21157.8148495</v>
      </c>
      <c r="C79" s="12">
        <v>1245.002034879467</v>
      </c>
      <c r="D79" s="13" t="s">
        <v>188</v>
      </c>
      <c r="E79" s="13" t="s">
        <v>91</v>
      </c>
    </row>
    <row r="80" spans="1:5" ht="12.75">
      <c r="A80" s="11" t="s">
        <v>189</v>
      </c>
      <c r="B80" s="12">
        <v>3813.0881067672176</v>
      </c>
      <c r="C80" s="12">
        <v>1008.1108453761321</v>
      </c>
      <c r="D80" s="13"/>
      <c r="E80" s="13" t="s">
        <v>91</v>
      </c>
    </row>
    <row r="81" spans="1:5" ht="12.75">
      <c r="A81" s="11" t="s">
        <v>190</v>
      </c>
      <c r="B81" s="12">
        <v>4066.48434918167</v>
      </c>
      <c r="C81" s="12">
        <v>751.1363931830786</v>
      </c>
      <c r="D81" s="13"/>
      <c r="E81" s="13" t="s">
        <v>91</v>
      </c>
    </row>
    <row r="82" spans="1:5" ht="12.75">
      <c r="A82" s="11" t="s">
        <v>191</v>
      </c>
      <c r="B82" s="12">
        <v>4329</v>
      </c>
      <c r="C82" s="12">
        <v>222.99689999999998</v>
      </c>
      <c r="D82" s="13"/>
      <c r="E82" s="13" t="s">
        <v>91</v>
      </c>
    </row>
    <row r="83" spans="1:5" ht="12.75">
      <c r="A83" s="11" t="s">
        <v>192</v>
      </c>
      <c r="B83" s="12">
        <v>4666.625755733264</v>
      </c>
      <c r="C83" s="12">
        <v>7.199700438</v>
      </c>
      <c r="D83" s="13"/>
      <c r="E83" s="13" t="s">
        <v>91</v>
      </c>
    </row>
    <row r="84" spans="1:5" ht="12.75">
      <c r="A84" s="11" t="s">
        <v>193</v>
      </c>
      <c r="B84" s="12">
        <v>1559.3555000000003</v>
      </c>
      <c r="C84" s="12">
        <v>0</v>
      </c>
      <c r="D84" s="13"/>
      <c r="E84" s="13" t="s">
        <v>91</v>
      </c>
    </row>
    <row r="85" spans="1:5" ht="29.25" customHeight="1">
      <c r="A85" s="14"/>
      <c r="B85" s="15"/>
      <c r="C85" s="15"/>
      <c r="D85" s="16"/>
      <c r="E85" s="16"/>
    </row>
    <row r="86" spans="1:5" ht="29.25" customHeight="1">
      <c r="A86" s="14"/>
      <c r="B86" s="15"/>
      <c r="C86" s="15"/>
      <c r="D86" s="16"/>
      <c r="E86" s="16"/>
    </row>
    <row r="87" spans="1:5" ht="29.25" customHeight="1">
      <c r="A87" s="14"/>
      <c r="B87" s="15"/>
      <c r="C87" s="15"/>
      <c r="D87" s="16"/>
      <c r="E87" s="16"/>
    </row>
    <row r="88" spans="1:5" ht="29.25" customHeight="1">
      <c r="A88" s="14"/>
      <c r="B88" s="15"/>
      <c r="C88" s="15"/>
      <c r="D88" s="16"/>
      <c r="E88" s="16"/>
    </row>
    <row r="89" spans="1:5" ht="29.25" customHeight="1">
      <c r="A89" s="14"/>
      <c r="B89" s="15"/>
      <c r="C89" s="15"/>
      <c r="D89" s="16"/>
      <c r="E89" s="16"/>
    </row>
    <row r="90" spans="1:5" ht="12.75">
      <c r="A90" s="14"/>
      <c r="B90" s="15"/>
      <c r="C90" s="15"/>
      <c r="D90" s="16"/>
      <c r="E90" s="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1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0.57421875" style="3" bestFit="1" customWidth="1"/>
    <col min="2" max="3" width="11.57421875" style="3" bestFit="1" customWidth="1"/>
    <col min="4" max="4" width="21.7109375" style="4" customWidth="1"/>
    <col min="5" max="5" width="6.8515625" style="4" customWidth="1"/>
    <col min="6" max="16384" width="11.421875" style="4" customWidth="1"/>
  </cols>
  <sheetData>
    <row r="3" spans="1:5" ht="11.25">
      <c r="A3" s="5" t="s">
        <v>86</v>
      </c>
      <c r="B3" s="5">
        <v>1990</v>
      </c>
      <c r="C3" s="5">
        <v>2007</v>
      </c>
      <c r="D3" s="6" t="s">
        <v>87</v>
      </c>
      <c r="E3" s="6" t="s">
        <v>88</v>
      </c>
    </row>
    <row r="4" spans="1:5" ht="22.5">
      <c r="A4" s="2" t="s">
        <v>89</v>
      </c>
      <c r="B4" s="2">
        <v>750838.5297691965</v>
      </c>
      <c r="C4" s="2">
        <v>683449.7097588227</v>
      </c>
      <c r="D4" s="7" t="s">
        <v>90</v>
      </c>
      <c r="E4" s="7" t="s">
        <v>91</v>
      </c>
    </row>
    <row r="5" spans="1:5" ht="11.25">
      <c r="A5" s="2" t="s">
        <v>92</v>
      </c>
      <c r="B5" s="2">
        <v>266772.6462421392</v>
      </c>
      <c r="C5" s="2">
        <v>512569.8454969489</v>
      </c>
      <c r="D5" s="7" t="s">
        <v>90</v>
      </c>
      <c r="E5" s="7" t="s">
        <v>91</v>
      </c>
    </row>
    <row r="6" spans="1:5" ht="11.25">
      <c r="A6" s="2" t="s">
        <v>93</v>
      </c>
      <c r="B6" s="2">
        <v>362580.2905241172</v>
      </c>
      <c r="C6" s="2">
        <v>275066.95464084344</v>
      </c>
      <c r="D6" s="7" t="s">
        <v>90</v>
      </c>
      <c r="E6" s="7" t="s">
        <v>91</v>
      </c>
    </row>
    <row r="7" spans="1:5" ht="22.5">
      <c r="A7" s="2" t="s">
        <v>94</v>
      </c>
      <c r="B7" s="2">
        <v>60435.56204255302</v>
      </c>
      <c r="C7" s="2">
        <v>259956.25974927226</v>
      </c>
      <c r="D7" s="7" t="s">
        <v>90</v>
      </c>
      <c r="E7" s="7" t="s">
        <v>91</v>
      </c>
    </row>
    <row r="8" spans="1:5" ht="11.25">
      <c r="A8" s="2" t="s">
        <v>95</v>
      </c>
      <c r="B8" s="2">
        <v>161916.50683155248</v>
      </c>
      <c r="C8" s="2">
        <v>221862.34530182192</v>
      </c>
      <c r="D8" s="7" t="s">
        <v>90</v>
      </c>
      <c r="E8" s="7" t="s">
        <v>91</v>
      </c>
    </row>
    <row r="9" spans="1:5" ht="11.25">
      <c r="A9" s="2" t="s">
        <v>96</v>
      </c>
      <c r="B9" s="2">
        <v>104779.55931748175</v>
      </c>
      <c r="C9" s="2">
        <v>135181.87715346392</v>
      </c>
      <c r="D9" s="7" t="s">
        <v>90</v>
      </c>
      <c r="E9" s="7" t="s">
        <v>91</v>
      </c>
    </row>
    <row r="10" spans="1:5" ht="11.25">
      <c r="A10" s="2" t="s">
        <v>97</v>
      </c>
      <c r="B10" s="2">
        <v>169432.8555290361</v>
      </c>
      <c r="C10" s="2">
        <v>121735.27352734224</v>
      </c>
      <c r="D10" s="7" t="s">
        <v>90</v>
      </c>
      <c r="E10" s="7" t="s">
        <v>91</v>
      </c>
    </row>
    <row r="11" spans="1:5" ht="11.25">
      <c r="A11" s="2" t="s">
        <v>98</v>
      </c>
      <c r="B11" s="2">
        <v>98388.22078033662</v>
      </c>
      <c r="C11" s="2">
        <v>111335.51522438669</v>
      </c>
      <c r="D11" s="7" t="s">
        <v>90</v>
      </c>
      <c r="E11" s="7" t="s">
        <v>91</v>
      </c>
    </row>
    <row r="12" spans="1:5" ht="11.25">
      <c r="A12" s="2" t="s">
        <v>99</v>
      </c>
      <c r="B12" s="2">
        <v>126183.97724100373</v>
      </c>
      <c r="C12" s="2">
        <v>105836.80096711853</v>
      </c>
      <c r="D12" s="7" t="s">
        <v>90</v>
      </c>
      <c r="E12" s="7" t="s">
        <v>91</v>
      </c>
    </row>
    <row r="13" spans="1:5" ht="11.25">
      <c r="A13" s="2" t="s">
        <v>100</v>
      </c>
      <c r="B13" s="2">
        <v>110521.68727267339</v>
      </c>
      <c r="C13" s="2">
        <v>98824.37666136186</v>
      </c>
      <c r="D13" s="7" t="s">
        <v>90</v>
      </c>
      <c r="E13" s="7" t="s">
        <v>91</v>
      </c>
    </row>
    <row r="14" spans="1:5" ht="11.25">
      <c r="A14" s="2" t="s">
        <v>101</v>
      </c>
      <c r="B14" s="2">
        <v>110546.55878496577</v>
      </c>
      <c r="C14" s="2">
        <v>93386.03014969469</v>
      </c>
      <c r="D14" s="7" t="s">
        <v>90</v>
      </c>
      <c r="E14" s="7" t="s">
        <v>91</v>
      </c>
    </row>
    <row r="15" spans="1:5" ht="11.25">
      <c r="A15" s="2" t="s">
        <v>102</v>
      </c>
      <c r="B15" s="2">
        <v>59131.03510359759</v>
      </c>
      <c r="C15" s="2">
        <v>92007.81130568616</v>
      </c>
      <c r="D15" s="7" t="s">
        <v>90</v>
      </c>
      <c r="E15" s="7" t="s">
        <v>91</v>
      </c>
    </row>
    <row r="16" spans="1:5" ht="11.25">
      <c r="A16" s="2" t="s">
        <v>103</v>
      </c>
      <c r="B16" s="2">
        <v>80357.44105318746</v>
      </c>
      <c r="C16" s="2">
        <v>87105.69124969788</v>
      </c>
      <c r="D16" s="7" t="s">
        <v>90</v>
      </c>
      <c r="E16" s="7" t="s">
        <v>91</v>
      </c>
    </row>
    <row r="17" spans="1:5" ht="11.25">
      <c r="A17" s="2" t="s">
        <v>104</v>
      </c>
      <c r="B17" s="2">
        <v>128235.39479461865</v>
      </c>
      <c r="C17" s="2">
        <v>69606.86439635989</v>
      </c>
      <c r="D17" s="7" t="s">
        <v>90</v>
      </c>
      <c r="E17" s="7" t="s">
        <v>91</v>
      </c>
    </row>
    <row r="18" spans="1:5" ht="11.25">
      <c r="A18" s="2" t="s">
        <v>105</v>
      </c>
      <c r="B18" s="2">
        <v>71750.77009877535</v>
      </c>
      <c r="C18" s="2">
        <v>68506.05693157489</v>
      </c>
      <c r="D18" s="7" t="s">
        <v>90</v>
      </c>
      <c r="E18" s="7" t="s">
        <v>91</v>
      </c>
    </row>
    <row r="19" spans="1:5" ht="11.25">
      <c r="A19" s="2" t="s">
        <v>106</v>
      </c>
      <c r="B19" s="2">
        <v>94851.02313948517</v>
      </c>
      <c r="C19" s="2">
        <v>67612.47750672985</v>
      </c>
      <c r="D19" s="7" t="s">
        <v>90</v>
      </c>
      <c r="E19" s="7" t="s">
        <v>91</v>
      </c>
    </row>
    <row r="20" spans="1:5" ht="11.25">
      <c r="A20" s="2" t="s">
        <v>107</v>
      </c>
      <c r="B20" s="2">
        <v>73274.53829122597</v>
      </c>
      <c r="C20" s="2">
        <v>60796.97201424515</v>
      </c>
      <c r="D20" s="7" t="s">
        <v>90</v>
      </c>
      <c r="E20" s="7" t="s">
        <v>91</v>
      </c>
    </row>
    <row r="21" spans="1:5" ht="22.5">
      <c r="A21" s="2" t="s">
        <v>108</v>
      </c>
      <c r="B21" s="2">
        <v>124579.50062242306</v>
      </c>
      <c r="C21" s="2">
        <v>52372.5606972993</v>
      </c>
      <c r="D21" s="7" t="s">
        <v>90</v>
      </c>
      <c r="E21" s="7" t="s">
        <v>91</v>
      </c>
    </row>
    <row r="22" spans="1:5" ht="11.25">
      <c r="A22" s="2" t="s">
        <v>109</v>
      </c>
      <c r="B22" s="2">
        <v>56145.210296614736</v>
      </c>
      <c r="C22" s="2">
        <v>47611.28050606248</v>
      </c>
      <c r="D22" s="7" t="s">
        <v>90</v>
      </c>
      <c r="E22" s="7" t="s">
        <v>91</v>
      </c>
    </row>
    <row r="23" spans="1:5" ht="11.25">
      <c r="A23" s="2" t="s">
        <v>110</v>
      </c>
      <c r="B23" s="2">
        <v>73874.5820279764</v>
      </c>
      <c r="C23" s="2">
        <v>44689.83746853655</v>
      </c>
      <c r="D23" s="7" t="s">
        <v>90</v>
      </c>
      <c r="E23" s="7" t="s">
        <v>91</v>
      </c>
    </row>
    <row r="24" spans="1:5" ht="22.5">
      <c r="A24" s="2" t="s">
        <v>111</v>
      </c>
      <c r="B24" s="2">
        <v>89.48605347600001</v>
      </c>
      <c r="C24" s="2">
        <v>41175.96215450291</v>
      </c>
      <c r="D24" s="7" t="s">
        <v>112</v>
      </c>
      <c r="E24" s="7" t="s">
        <v>91</v>
      </c>
    </row>
    <row r="25" spans="1:5" ht="11.25">
      <c r="A25" s="2" t="s">
        <v>113</v>
      </c>
      <c r="B25" s="2">
        <v>120693.42383068796</v>
      </c>
      <c r="C25" s="2">
        <v>37010.04218722076</v>
      </c>
      <c r="D25" s="7" t="s">
        <v>90</v>
      </c>
      <c r="E25" s="7" t="s">
        <v>91</v>
      </c>
    </row>
    <row r="26" spans="1:5" ht="22.5">
      <c r="A26" s="2" t="s">
        <v>114</v>
      </c>
      <c r="B26" s="2">
        <v>13334.156136318765</v>
      </c>
      <c r="C26" s="2">
        <v>32759.482318863164</v>
      </c>
      <c r="D26" s="7" t="s">
        <v>90</v>
      </c>
      <c r="E26" s="7" t="s">
        <v>91</v>
      </c>
    </row>
    <row r="27" spans="1:5" ht="22.5">
      <c r="A27" s="2" t="s">
        <v>115</v>
      </c>
      <c r="B27" s="2">
        <v>72519.5317211915</v>
      </c>
      <c r="C27" s="2">
        <v>30899.520808833367</v>
      </c>
      <c r="D27" s="7" t="s">
        <v>90</v>
      </c>
      <c r="E27" s="7" t="s">
        <v>91</v>
      </c>
    </row>
    <row r="28" spans="1:5" ht="11.25">
      <c r="A28" s="2" t="s">
        <v>116</v>
      </c>
      <c r="B28" s="2">
        <v>28064.613574091927</v>
      </c>
      <c r="C28" s="2">
        <v>29808.20329707427</v>
      </c>
      <c r="D28" s="7" t="s">
        <v>90</v>
      </c>
      <c r="E28" s="7" t="s">
        <v>91</v>
      </c>
    </row>
    <row r="29" spans="1:5" ht="11.25">
      <c r="A29" s="2" t="s">
        <v>117</v>
      </c>
      <c r="B29" s="2">
        <v>37145.02371616646</v>
      </c>
      <c r="C29" s="2">
        <v>25925.19833151921</v>
      </c>
      <c r="D29" s="7" t="s">
        <v>90</v>
      </c>
      <c r="E29" s="7" t="s">
        <v>91</v>
      </c>
    </row>
    <row r="30" spans="1:5" ht="11.25">
      <c r="A30" s="2" t="s">
        <v>118</v>
      </c>
      <c r="B30" s="2">
        <v>28786.557383568226</v>
      </c>
      <c r="C30" s="2">
        <v>25478.45222829938</v>
      </c>
      <c r="D30" s="7" t="s">
        <v>90</v>
      </c>
      <c r="E30" s="7" t="s">
        <v>91</v>
      </c>
    </row>
    <row r="31" spans="1:5" ht="11.25">
      <c r="A31" s="2" t="s">
        <v>119</v>
      </c>
      <c r="B31" s="2">
        <v>30573.34864474841</v>
      </c>
      <c r="C31" s="2">
        <v>23942.05603917177</v>
      </c>
      <c r="D31" s="7" t="s">
        <v>90</v>
      </c>
      <c r="E31" s="7" t="s">
        <v>91</v>
      </c>
    </row>
    <row r="32" spans="1:5" ht="22.5">
      <c r="A32" s="2" t="s">
        <v>120</v>
      </c>
      <c r="B32" s="2">
        <v>12740.309597619214</v>
      </c>
      <c r="C32" s="2">
        <v>23917.720618284035</v>
      </c>
      <c r="D32" s="7" t="s">
        <v>90</v>
      </c>
      <c r="E32" s="7" t="s">
        <v>91</v>
      </c>
    </row>
    <row r="33" spans="1:5" ht="11.25">
      <c r="A33" s="2" t="s">
        <v>121</v>
      </c>
      <c r="B33" s="2">
        <v>19970.651920425524</v>
      </c>
      <c r="C33" s="2">
        <v>23612.705327951542</v>
      </c>
      <c r="D33" s="7" t="s">
        <v>90</v>
      </c>
      <c r="E33" s="7" t="s">
        <v>91</v>
      </c>
    </row>
    <row r="34" spans="1:5" ht="11.25">
      <c r="A34" s="2" t="s">
        <v>122</v>
      </c>
      <c r="B34" s="2">
        <v>16231.445102547854</v>
      </c>
      <c r="C34" s="2">
        <v>21695.28581833956</v>
      </c>
      <c r="D34" s="7" t="s">
        <v>90</v>
      </c>
      <c r="E34" s="7" t="s">
        <v>91</v>
      </c>
    </row>
    <row r="35" spans="1:5" ht="22.5">
      <c r="A35" s="2" t="s">
        <v>123</v>
      </c>
      <c r="B35" s="2">
        <v>16871.882899137065</v>
      </c>
      <c r="C35" s="2">
        <v>21590.162749202467</v>
      </c>
      <c r="D35" s="7" t="s">
        <v>90</v>
      </c>
      <c r="E35" s="7" t="s">
        <v>91</v>
      </c>
    </row>
    <row r="36" spans="1:5" ht="11.25">
      <c r="A36" s="2" t="s">
        <v>124</v>
      </c>
      <c r="B36" s="2">
        <v>26285.774115064836</v>
      </c>
      <c r="C36" s="2">
        <v>20314.529805711256</v>
      </c>
      <c r="D36" s="7" t="s">
        <v>90</v>
      </c>
      <c r="E36" s="7" t="s">
        <v>91</v>
      </c>
    </row>
    <row r="37" spans="1:5" ht="11.25">
      <c r="A37" s="2" t="s">
        <v>125</v>
      </c>
      <c r="B37" s="2">
        <v>16414.085196395823</v>
      </c>
      <c r="C37" s="2">
        <v>19164.05150479996</v>
      </c>
      <c r="D37" s="7" t="s">
        <v>90</v>
      </c>
      <c r="E37" s="7" t="s">
        <v>91</v>
      </c>
    </row>
    <row r="38" spans="1:5" ht="11.25">
      <c r="A38" s="2" t="s">
        <v>126</v>
      </c>
      <c r="B38" s="2">
        <v>21638.148855487725</v>
      </c>
      <c r="C38" s="2">
        <v>19095.379703659546</v>
      </c>
      <c r="D38" s="7" t="s">
        <v>90</v>
      </c>
      <c r="E38" s="7"/>
    </row>
    <row r="39" spans="1:5" ht="11.25">
      <c r="A39" s="2" t="s">
        <v>127</v>
      </c>
      <c r="B39" s="2">
        <v>21230.417574453015</v>
      </c>
      <c r="C39" s="2">
        <v>18959.336746374614</v>
      </c>
      <c r="D39" s="7" t="s">
        <v>90</v>
      </c>
      <c r="E39" s="7"/>
    </row>
    <row r="40" spans="1:5" ht="11.25">
      <c r="A40" s="2" t="s">
        <v>128</v>
      </c>
      <c r="B40" s="2">
        <v>10635.584929162838</v>
      </c>
      <c r="C40" s="2">
        <v>18911.954415695698</v>
      </c>
      <c r="D40" s="7" t="s">
        <v>90</v>
      </c>
      <c r="E40" s="7" t="s">
        <v>91</v>
      </c>
    </row>
    <row r="41" spans="1:5" ht="11.25">
      <c r="A41" s="2" t="s">
        <v>129</v>
      </c>
      <c r="B41" s="2">
        <v>17349.85632473873</v>
      </c>
      <c r="C41" s="2">
        <v>17941.691733139505</v>
      </c>
      <c r="D41" s="7" t="s">
        <v>90</v>
      </c>
      <c r="E41" s="7"/>
    </row>
    <row r="42" spans="1:5" ht="11.25">
      <c r="A42" s="2" t="s">
        <v>130</v>
      </c>
      <c r="B42" s="2">
        <v>17022.69639326521</v>
      </c>
      <c r="C42" s="2">
        <v>16552.822992032325</v>
      </c>
      <c r="D42" s="7" t="s">
        <v>90</v>
      </c>
      <c r="E42" s="7" t="s">
        <v>91</v>
      </c>
    </row>
    <row r="43" spans="1:5" ht="11.25">
      <c r="A43" s="2" t="s">
        <v>131</v>
      </c>
      <c r="B43" s="2">
        <v>9951.358861736257</v>
      </c>
      <c r="C43" s="2">
        <v>15537.683148211052</v>
      </c>
      <c r="D43" s="7" t="s">
        <v>90</v>
      </c>
      <c r="E43" s="7" t="s">
        <v>91</v>
      </c>
    </row>
    <row r="44" spans="1:5" ht="11.25">
      <c r="A44" s="2" t="s">
        <v>132</v>
      </c>
      <c r="B44" s="2">
        <v>16375.473423314434</v>
      </c>
      <c r="C44" s="2">
        <v>14226.491637528197</v>
      </c>
      <c r="D44" s="7" t="s">
        <v>90</v>
      </c>
      <c r="E44" s="7" t="s">
        <v>91</v>
      </c>
    </row>
    <row r="45" spans="1:5" ht="11.25">
      <c r="A45" s="2" t="s">
        <v>133</v>
      </c>
      <c r="B45" s="2">
        <v>12531.02194205328</v>
      </c>
      <c r="C45" s="2">
        <v>12121.172698113849</v>
      </c>
      <c r="D45" s="7" t="s">
        <v>90</v>
      </c>
      <c r="E45" s="7" t="s">
        <v>91</v>
      </c>
    </row>
    <row r="46" spans="1:5" ht="11.25">
      <c r="A46" s="2" t="s">
        <v>134</v>
      </c>
      <c r="B46" s="2">
        <v>9866.081849024207</v>
      </c>
      <c r="C46" s="2">
        <v>9960.7037726802</v>
      </c>
      <c r="D46" s="7" t="s">
        <v>90</v>
      </c>
      <c r="E46" s="7"/>
    </row>
    <row r="47" spans="1:5" ht="11.25">
      <c r="A47" s="2" t="s">
        <v>135</v>
      </c>
      <c r="B47" s="2">
        <v>74537.79676997561</v>
      </c>
      <c r="C47" s="2">
        <v>9844.737700879794</v>
      </c>
      <c r="D47" s="7" t="s">
        <v>90</v>
      </c>
      <c r="E47" s="7" t="s">
        <v>91</v>
      </c>
    </row>
    <row r="48" spans="1:5" ht="11.25">
      <c r="A48" s="2" t="s">
        <v>136</v>
      </c>
      <c r="B48" s="2">
        <v>9150.665247071858</v>
      </c>
      <c r="C48" s="2">
        <v>9773.252934890772</v>
      </c>
      <c r="D48" s="7" t="s">
        <v>90</v>
      </c>
      <c r="E48" s="7" t="s">
        <v>91</v>
      </c>
    </row>
    <row r="49" spans="1:5" ht="22.5">
      <c r="A49" s="2" t="s">
        <v>137</v>
      </c>
      <c r="B49" s="2">
        <v>9722.942277445774</v>
      </c>
      <c r="C49" s="2">
        <v>9475.95325350141</v>
      </c>
      <c r="D49" s="7" t="s">
        <v>90</v>
      </c>
      <c r="E49" s="7"/>
    </row>
    <row r="50" spans="1:5" ht="22.5">
      <c r="A50" s="2" t="s">
        <v>138</v>
      </c>
      <c r="B50" s="2">
        <v>14873.339481408602</v>
      </c>
      <c r="C50" s="2">
        <v>9475.815806465673</v>
      </c>
      <c r="D50" s="7" t="s">
        <v>90</v>
      </c>
      <c r="E50" s="7" t="s">
        <v>91</v>
      </c>
    </row>
    <row r="51" spans="1:5" ht="11.25">
      <c r="A51" s="2" t="s">
        <v>139</v>
      </c>
      <c r="B51" s="2">
        <v>3306.9482033122977</v>
      </c>
      <c r="C51" s="2">
        <v>9347.946315801564</v>
      </c>
      <c r="D51" s="7" t="s">
        <v>140</v>
      </c>
      <c r="E51" s="7" t="s">
        <v>91</v>
      </c>
    </row>
    <row r="52" spans="1:5" ht="11.25">
      <c r="A52" s="2" t="s">
        <v>141</v>
      </c>
      <c r="B52" s="2">
        <v>58926.67859999999</v>
      </c>
      <c r="C52" s="2">
        <v>8965.0864935</v>
      </c>
      <c r="D52" s="7" t="s">
        <v>90</v>
      </c>
      <c r="E52" s="7"/>
    </row>
    <row r="53" spans="1:5" ht="11.25">
      <c r="A53" s="2" t="s">
        <v>142</v>
      </c>
      <c r="B53" s="2">
        <v>3846.394509474604</v>
      </c>
      <c r="C53" s="2">
        <v>8947.37514618024</v>
      </c>
      <c r="D53" s="7" t="s">
        <v>143</v>
      </c>
      <c r="E53" s="7" t="s">
        <v>91</v>
      </c>
    </row>
    <row r="54" spans="1:5" ht="11.25">
      <c r="A54" s="2" t="s">
        <v>144</v>
      </c>
      <c r="B54" s="2">
        <v>44285.45241902937</v>
      </c>
      <c r="C54" s="2">
        <v>8928.409509965055</v>
      </c>
      <c r="D54" s="7" t="s">
        <v>90</v>
      </c>
      <c r="E54" s="7" t="s">
        <v>91</v>
      </c>
    </row>
    <row r="55" spans="1:5" ht="11.25">
      <c r="A55" s="2" t="s">
        <v>145</v>
      </c>
      <c r="B55" s="2">
        <v>5728.611160726913</v>
      </c>
      <c r="C55" s="2">
        <v>7995.6265971394805</v>
      </c>
      <c r="D55" s="7" t="s">
        <v>146</v>
      </c>
      <c r="E55" s="7"/>
    </row>
    <row r="56" spans="1:5" ht="11.25">
      <c r="A56" s="2" t="s">
        <v>147</v>
      </c>
      <c r="B56" s="2">
        <v>67.24522483337644</v>
      </c>
      <c r="C56" s="2">
        <v>7569.283347373049</v>
      </c>
      <c r="D56" s="7" t="s">
        <v>148</v>
      </c>
      <c r="E56" s="7" t="s">
        <v>91</v>
      </c>
    </row>
    <row r="57" spans="1:5" ht="11.25">
      <c r="A57" s="2" t="s">
        <v>149</v>
      </c>
      <c r="B57" s="2">
        <v>5869.458518009327</v>
      </c>
      <c r="C57" s="2">
        <v>7391.708181557408</v>
      </c>
      <c r="D57" s="7" t="s">
        <v>148</v>
      </c>
      <c r="E57" s="7"/>
    </row>
    <row r="58" spans="1:5" ht="11.25">
      <c r="A58" s="2" t="s">
        <v>150</v>
      </c>
      <c r="B58" s="2">
        <v>9238.409238375689</v>
      </c>
      <c r="C58" s="2">
        <v>6744.661325674755</v>
      </c>
      <c r="D58" s="7" t="s">
        <v>90</v>
      </c>
      <c r="E58" s="7" t="s">
        <v>91</v>
      </c>
    </row>
    <row r="59" spans="1:5" ht="11.25">
      <c r="A59" s="2" t="s">
        <v>151</v>
      </c>
      <c r="B59" s="2">
        <v>3363.370491020646</v>
      </c>
      <c r="C59" s="2">
        <v>6708.487595120557</v>
      </c>
      <c r="D59" s="7" t="s">
        <v>152</v>
      </c>
      <c r="E59" s="7" t="s">
        <v>91</v>
      </c>
    </row>
    <row r="60" spans="1:5" ht="11.25">
      <c r="A60" s="2" t="s">
        <v>153</v>
      </c>
      <c r="B60" s="2">
        <v>2148.131509333923</v>
      </c>
      <c r="C60" s="2">
        <v>6365.703166629841</v>
      </c>
      <c r="D60" s="7" t="s">
        <v>154</v>
      </c>
      <c r="E60" s="7" t="s">
        <v>91</v>
      </c>
    </row>
    <row r="61" spans="1:5" ht="11.25">
      <c r="A61" s="2" t="s">
        <v>155</v>
      </c>
      <c r="B61" s="2">
        <v>11625.785372667162</v>
      </c>
      <c r="C61" s="2">
        <v>6346.201415748642</v>
      </c>
      <c r="D61" s="7" t="s">
        <v>90</v>
      </c>
      <c r="E61" s="7" t="s">
        <v>91</v>
      </c>
    </row>
    <row r="62" spans="1:5" ht="11.25">
      <c r="A62" s="2" t="s">
        <v>156</v>
      </c>
      <c r="B62" s="2">
        <v>6509.81911488763</v>
      </c>
      <c r="C62" s="2">
        <v>6273.937891486213</v>
      </c>
      <c r="D62" s="7" t="s">
        <v>157</v>
      </c>
      <c r="E62" s="7"/>
    </row>
    <row r="63" spans="1:5" ht="11.25">
      <c r="A63" s="2" t="s">
        <v>158</v>
      </c>
      <c r="B63" s="2">
        <v>13709.075007027077</v>
      </c>
      <c r="C63" s="2">
        <v>6210.5566635316245</v>
      </c>
      <c r="D63" s="7" t="s">
        <v>159</v>
      </c>
      <c r="E63" s="7" t="s">
        <v>91</v>
      </c>
    </row>
    <row r="64" spans="1:5" ht="22.5">
      <c r="A64" s="2" t="s">
        <v>160</v>
      </c>
      <c r="B64" s="2">
        <v>6662.535622624918</v>
      </c>
      <c r="C64" s="2">
        <v>6051.009765817036</v>
      </c>
      <c r="D64" s="7" t="s">
        <v>161</v>
      </c>
      <c r="E64" s="7"/>
    </row>
    <row r="65" spans="1:5" ht="11.25">
      <c r="A65" s="2" t="s">
        <v>162</v>
      </c>
      <c r="B65" s="2">
        <v>8036.676406426722</v>
      </c>
      <c r="C65" s="2">
        <v>5818.1219176485665</v>
      </c>
      <c r="D65" s="7"/>
      <c r="E65" s="7"/>
    </row>
    <row r="66" spans="1:5" ht="11.25">
      <c r="A66" s="2" t="s">
        <v>163</v>
      </c>
      <c r="B66" s="2">
        <v>7295.863034482578</v>
      </c>
      <c r="C66" s="2">
        <v>5382.330338040511</v>
      </c>
      <c r="D66" s="7" t="s">
        <v>164</v>
      </c>
      <c r="E66" s="7"/>
    </row>
    <row r="67" spans="1:5" ht="11.25">
      <c r="A67" s="2" t="s">
        <v>165</v>
      </c>
      <c r="B67" s="2">
        <v>9500.184043949346</v>
      </c>
      <c r="C67" s="2">
        <v>5305.453799147863</v>
      </c>
      <c r="D67" s="7" t="s">
        <v>166</v>
      </c>
      <c r="E67" s="7" t="s">
        <v>91</v>
      </c>
    </row>
    <row r="68" spans="1:5" ht="11.25">
      <c r="A68" s="2" t="s">
        <v>167</v>
      </c>
      <c r="B68" s="2">
        <v>2399.337341013614</v>
      </c>
      <c r="C68" s="2">
        <v>5303.257866086436</v>
      </c>
      <c r="D68" s="7"/>
      <c r="E68" s="7" t="s">
        <v>91</v>
      </c>
    </row>
    <row r="69" spans="1:5" ht="11.25">
      <c r="A69" s="2" t="s">
        <v>168</v>
      </c>
      <c r="B69" s="2">
        <v>8017.113337410973</v>
      </c>
      <c r="C69" s="2">
        <v>4696.812819371856</v>
      </c>
      <c r="D69" s="7" t="s">
        <v>169</v>
      </c>
      <c r="E69" s="7" t="s">
        <v>91</v>
      </c>
    </row>
    <row r="70" spans="1:5" ht="11.25">
      <c r="A70" s="2" t="s">
        <v>170</v>
      </c>
      <c r="B70" s="2">
        <v>6122.986835419362</v>
      </c>
      <c r="C70" s="2">
        <v>4523.264447394378</v>
      </c>
      <c r="D70" s="7" t="s">
        <v>171</v>
      </c>
      <c r="E70" s="7"/>
    </row>
    <row r="71" spans="1:5" ht="11.25">
      <c r="A71" s="2" t="s">
        <v>172</v>
      </c>
      <c r="B71" s="2">
        <v>3183.775427663904</v>
      </c>
      <c r="C71" s="2">
        <v>4306.59573607585</v>
      </c>
      <c r="D71" s="7" t="s">
        <v>173</v>
      </c>
      <c r="E71" s="7"/>
    </row>
    <row r="72" spans="1:5" ht="11.25">
      <c r="A72" s="2" t="s">
        <v>174</v>
      </c>
      <c r="B72" s="2">
        <v>7584.502357080341</v>
      </c>
      <c r="C72" s="2">
        <v>3962.4328905735383</v>
      </c>
      <c r="D72" s="7" t="s">
        <v>175</v>
      </c>
      <c r="E72" s="7" t="s">
        <v>91</v>
      </c>
    </row>
    <row r="73" spans="1:5" ht="24" customHeight="1">
      <c r="A73" s="2" t="s">
        <v>176</v>
      </c>
      <c r="B73" s="2">
        <v>4398.066725839511</v>
      </c>
      <c r="C73" s="2">
        <v>3390.0371488212877</v>
      </c>
      <c r="D73" s="7" t="s">
        <v>177</v>
      </c>
      <c r="E73" s="7"/>
    </row>
    <row r="74" spans="1:5" ht="11.25">
      <c r="A74" s="2" t="s">
        <v>178</v>
      </c>
      <c r="B74" s="2">
        <v>332.31</v>
      </c>
      <c r="C74" s="2">
        <v>3107.1195069694677</v>
      </c>
      <c r="D74" s="7"/>
      <c r="E74" s="7" t="s">
        <v>91</v>
      </c>
    </row>
    <row r="75" spans="1:5" ht="22.5">
      <c r="A75" s="2" t="s">
        <v>179</v>
      </c>
      <c r="B75" s="2">
        <v>5186.033790898657</v>
      </c>
      <c r="C75" s="2">
        <v>2252.8631454940382</v>
      </c>
      <c r="D75" s="7"/>
      <c r="E75" s="7" t="s">
        <v>91</v>
      </c>
    </row>
    <row r="76" spans="1:5" ht="11.25">
      <c r="A76" s="2" t="s">
        <v>180</v>
      </c>
      <c r="B76" s="2">
        <v>27652.673531801076</v>
      </c>
      <c r="C76" s="2">
        <v>2182.154323742007</v>
      </c>
      <c r="D76" s="7" t="s">
        <v>181</v>
      </c>
      <c r="E76" s="7" t="s">
        <v>91</v>
      </c>
    </row>
    <row r="77" spans="1:5" ht="11.25">
      <c r="A77" s="2" t="s">
        <v>182</v>
      </c>
      <c r="B77" s="2">
        <v>4507.547584651612</v>
      </c>
      <c r="C77" s="2">
        <v>1693.5282355949273</v>
      </c>
      <c r="D77" s="7"/>
      <c r="E77" s="7" t="s">
        <v>91</v>
      </c>
    </row>
    <row r="78" spans="1:5" ht="11.25">
      <c r="A78" s="2" t="s">
        <v>183</v>
      </c>
      <c r="B78" s="2">
        <v>4129.422409040089</v>
      </c>
      <c r="C78" s="2">
        <v>1562.4452776522357</v>
      </c>
      <c r="D78" s="7"/>
      <c r="E78" s="7" t="s">
        <v>91</v>
      </c>
    </row>
    <row r="79" spans="1:5" ht="11.25">
      <c r="A79" s="2" t="s">
        <v>184</v>
      </c>
      <c r="B79" s="2">
        <v>13341.031454996624</v>
      </c>
      <c r="C79" s="2">
        <v>1429.8556961827942</v>
      </c>
      <c r="D79" s="7" t="s">
        <v>185</v>
      </c>
      <c r="E79" s="7" t="s">
        <v>91</v>
      </c>
    </row>
    <row r="80" spans="1:5" ht="11.25">
      <c r="A80" s="2" t="s">
        <v>186</v>
      </c>
      <c r="B80" s="2">
        <v>3580.5785161999997</v>
      </c>
      <c r="C80" s="2">
        <v>1339.856928</v>
      </c>
      <c r="D80" s="7"/>
      <c r="E80" s="7" t="s">
        <v>91</v>
      </c>
    </row>
    <row r="81" spans="1:5" ht="11.25">
      <c r="A81" s="2" t="s">
        <v>187</v>
      </c>
      <c r="B81" s="2">
        <v>21157.8148495</v>
      </c>
      <c r="C81" s="2">
        <v>1245.002034879467</v>
      </c>
      <c r="D81" s="7" t="s">
        <v>188</v>
      </c>
      <c r="E81" s="7" t="s">
        <v>91</v>
      </c>
    </row>
    <row r="82" spans="1:5" ht="11.25">
      <c r="A82" s="2" t="s">
        <v>189</v>
      </c>
      <c r="B82" s="2">
        <v>3813.0881067672176</v>
      </c>
      <c r="C82" s="2">
        <v>1008.1108453761321</v>
      </c>
      <c r="D82" s="7"/>
      <c r="E82" s="7" t="s">
        <v>91</v>
      </c>
    </row>
    <row r="83" spans="1:5" ht="11.25">
      <c r="A83" s="2" t="s">
        <v>190</v>
      </c>
      <c r="B83" s="2">
        <v>4066.48434918167</v>
      </c>
      <c r="C83" s="2">
        <v>751.1363931830786</v>
      </c>
      <c r="D83" s="7"/>
      <c r="E83" s="7" t="s">
        <v>91</v>
      </c>
    </row>
    <row r="84" spans="1:5" ht="11.25">
      <c r="A84" s="2" t="s">
        <v>191</v>
      </c>
      <c r="B84" s="2">
        <v>4329</v>
      </c>
      <c r="C84" s="2">
        <v>222.99689999999998</v>
      </c>
      <c r="D84" s="7"/>
      <c r="E84" s="7" t="s">
        <v>91</v>
      </c>
    </row>
    <row r="85" spans="1:5" ht="11.25">
      <c r="A85" s="2" t="s">
        <v>192</v>
      </c>
      <c r="B85" s="2">
        <v>4666.625755733264</v>
      </c>
      <c r="C85" s="2">
        <v>7.199700438</v>
      </c>
      <c r="D85" s="7"/>
      <c r="E85" s="7" t="s">
        <v>91</v>
      </c>
    </row>
    <row r="86" spans="1:5" ht="11.25">
      <c r="A86" s="2" t="s">
        <v>193</v>
      </c>
      <c r="B86" s="2">
        <v>1559.3555000000003</v>
      </c>
      <c r="C86" s="2">
        <v>0</v>
      </c>
      <c r="D86" s="7"/>
      <c r="E86" s="7" t="s">
        <v>91</v>
      </c>
    </row>
    <row r="87" spans="4:5" ht="11.25">
      <c r="D87" s="8"/>
      <c r="E87" s="8"/>
    </row>
    <row r="88" spans="1:5" ht="11.25">
      <c r="A88" s="4"/>
      <c r="B88" s="4"/>
      <c r="C88" s="4"/>
      <c r="D88" s="8"/>
      <c r="E88" s="8"/>
    </row>
    <row r="89" spans="1:5" ht="11.25">
      <c r="A89" s="4"/>
      <c r="B89" s="4"/>
      <c r="C89" s="4"/>
      <c r="D89" s="8"/>
      <c r="E89" s="8"/>
    </row>
    <row r="90" spans="1:5" ht="11.25">
      <c r="A90" s="4"/>
      <c r="B90" s="4"/>
      <c r="C90" s="4"/>
      <c r="D90" s="8"/>
      <c r="E90" s="8"/>
    </row>
    <row r="91" spans="1:3" ht="11.25">
      <c r="A91" s="4"/>
      <c r="B91" s="4"/>
      <c r="C91" s="4"/>
    </row>
    <row r="92" spans="1:3" ht="11.25">
      <c r="A92" s="4"/>
      <c r="B92" s="4"/>
      <c r="C92" s="4"/>
    </row>
    <row r="93" spans="1:3" ht="11.25">
      <c r="A93" s="4"/>
      <c r="B93" s="4"/>
      <c r="C93" s="4"/>
    </row>
    <row r="94" spans="1:3" ht="11.25">
      <c r="A94" s="4"/>
      <c r="B94" s="4"/>
      <c r="C94" s="4"/>
    </row>
    <row r="95" spans="1:3" ht="11.25">
      <c r="A95" s="4"/>
      <c r="B95" s="4"/>
      <c r="C95" s="4"/>
    </row>
    <row r="96" spans="1:3" ht="11.25">
      <c r="A96" s="4"/>
      <c r="B96" s="4"/>
      <c r="C96" s="4"/>
    </row>
    <row r="97" spans="1:3" ht="11.25">
      <c r="A97" s="4"/>
      <c r="B97" s="4"/>
      <c r="C97" s="4"/>
    </row>
    <row r="98" spans="1:3" ht="11.25">
      <c r="A98" s="4"/>
      <c r="B98" s="4"/>
      <c r="C98" s="4"/>
    </row>
    <row r="99" spans="1:3" ht="11.25">
      <c r="A99" s="4"/>
      <c r="B99" s="4"/>
      <c r="C99" s="4"/>
    </row>
    <row r="100" spans="1:3" ht="11.25">
      <c r="A100" s="4"/>
      <c r="B100" s="4"/>
      <c r="C100" s="4"/>
    </row>
    <row r="101" spans="1:3" ht="11.25">
      <c r="A101" s="4"/>
      <c r="B101" s="4"/>
      <c r="C101" s="4"/>
    </row>
    <row r="102" spans="1:3" ht="11.25">
      <c r="A102" s="4"/>
      <c r="B102" s="4"/>
      <c r="C102" s="4"/>
    </row>
    <row r="103" spans="1:3" ht="11.25">
      <c r="A103" s="4"/>
      <c r="B103" s="4"/>
      <c r="C103" s="4"/>
    </row>
    <row r="104" spans="1:3" ht="11.25">
      <c r="A104" s="4"/>
      <c r="B104" s="4"/>
      <c r="C104" s="4"/>
    </row>
    <row r="105" spans="1:3" ht="11.25">
      <c r="A105" s="4"/>
      <c r="B105" s="4"/>
      <c r="C105" s="4"/>
    </row>
    <row r="106" spans="1:3" ht="11.25">
      <c r="A106" s="4"/>
      <c r="B106" s="4"/>
      <c r="C106" s="4"/>
    </row>
    <row r="107" spans="1:3" ht="11.25">
      <c r="A107" s="4"/>
      <c r="B107" s="4"/>
      <c r="C107" s="4"/>
    </row>
    <row r="108" spans="1:3" ht="11.25">
      <c r="A108" s="4"/>
      <c r="B108" s="4"/>
      <c r="C108" s="4"/>
    </row>
    <row r="109" spans="1:3" ht="11.25">
      <c r="A109" s="4"/>
      <c r="B109" s="4"/>
      <c r="C109" s="4"/>
    </row>
    <row r="110" spans="1:3" ht="11.25">
      <c r="A110" s="4"/>
      <c r="B110" s="4"/>
      <c r="C110" s="4"/>
    </row>
    <row r="111" spans="1:3" ht="11.25">
      <c r="A111" s="4"/>
      <c r="B111" s="4"/>
      <c r="C111" s="4"/>
    </row>
    <row r="112" spans="1:3" ht="11.25">
      <c r="A112" s="4"/>
      <c r="B112" s="4"/>
      <c r="C112" s="4"/>
    </row>
    <row r="113" spans="1:3" ht="11.25">
      <c r="A113" s="4"/>
      <c r="B113" s="4"/>
      <c r="C113" s="4"/>
    </row>
    <row r="114" spans="1:3" ht="11.25">
      <c r="A114" s="4"/>
      <c r="B114" s="4"/>
      <c r="C114" s="4"/>
    </row>
    <row r="115" spans="1:3" ht="11.25">
      <c r="A115" s="4"/>
      <c r="B115" s="4"/>
      <c r="C115" s="4"/>
    </row>
    <row r="116" spans="1:3" ht="11.25">
      <c r="A116" s="4"/>
      <c r="B116" s="4"/>
      <c r="C116" s="4"/>
    </row>
    <row r="117" spans="1:3" ht="11.25">
      <c r="A117" s="4"/>
      <c r="B117" s="4"/>
      <c r="C117" s="4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0.57421875" style="3" bestFit="1" customWidth="1"/>
    <col min="2" max="3" width="11.7109375" style="3" customWidth="1"/>
    <col min="4" max="4" width="23.140625" style="4" customWidth="1"/>
    <col min="5" max="5" width="7.28125" style="4" customWidth="1"/>
    <col min="6" max="16384" width="11.421875" style="4" customWidth="1"/>
  </cols>
  <sheetData>
    <row r="1" spans="2:3" ht="11.25">
      <c r="B1" s="4"/>
      <c r="C1" s="4"/>
    </row>
    <row r="2" spans="2:3" ht="11.25">
      <c r="B2" s="4"/>
      <c r="C2" s="4"/>
    </row>
    <row r="3" spans="1:5" ht="11.25">
      <c r="A3" s="5" t="s">
        <v>86</v>
      </c>
      <c r="B3" s="5">
        <v>1990</v>
      </c>
      <c r="C3" s="5">
        <v>2007</v>
      </c>
      <c r="D3" s="6" t="s">
        <v>87</v>
      </c>
      <c r="E3" s="6" t="s">
        <v>88</v>
      </c>
    </row>
    <row r="4" spans="1:5" ht="22.5">
      <c r="A4" s="2" t="s">
        <v>2</v>
      </c>
      <c r="B4" s="2">
        <v>127572.39624804315</v>
      </c>
      <c r="C4" s="2">
        <v>295270.9716180575</v>
      </c>
      <c r="D4" s="7" t="s">
        <v>90</v>
      </c>
      <c r="E4" s="7" t="s">
        <v>91</v>
      </c>
    </row>
    <row r="5" spans="1:5" ht="22.5">
      <c r="A5" s="2" t="s">
        <v>0</v>
      </c>
      <c r="B5" s="2">
        <v>182596.38077203234</v>
      </c>
      <c r="C5" s="2">
        <v>66270.6449125193</v>
      </c>
      <c r="D5" s="7" t="s">
        <v>90</v>
      </c>
      <c r="E5" s="7" t="s">
        <v>91</v>
      </c>
    </row>
    <row r="6" spans="1:5" ht="22.5">
      <c r="A6" s="2" t="s">
        <v>3</v>
      </c>
      <c r="B6" s="2">
        <v>13487.856136318765</v>
      </c>
      <c r="C6" s="2">
        <v>32822.45185285639</v>
      </c>
      <c r="D6" s="7" t="s">
        <v>90</v>
      </c>
      <c r="E6" s="7" t="s">
        <v>91</v>
      </c>
    </row>
    <row r="7" spans="1:5" ht="22.5">
      <c r="A7" s="2" t="s">
        <v>1</v>
      </c>
      <c r="B7" s="2">
        <v>1127602.8158148022</v>
      </c>
      <c r="C7" s="2">
        <v>1000087.6241028991</v>
      </c>
      <c r="D7" s="7" t="s">
        <v>90</v>
      </c>
      <c r="E7" s="7" t="s">
        <v>91</v>
      </c>
    </row>
    <row r="8" spans="1:5" ht="22.5">
      <c r="A8" s="2" t="s">
        <v>67</v>
      </c>
      <c r="B8" s="2">
        <v>8392.583091275617</v>
      </c>
      <c r="C8" s="2">
        <v>7590.0785829184015</v>
      </c>
      <c r="D8" s="7" t="s">
        <v>194</v>
      </c>
      <c r="E8" s="7"/>
    </row>
    <row r="9" spans="1:5" ht="11.25">
      <c r="A9" s="2" t="s">
        <v>5</v>
      </c>
      <c r="B9" s="2">
        <v>5904.609702394404</v>
      </c>
      <c r="C9" s="2">
        <v>12134.298545996253</v>
      </c>
      <c r="D9" s="7" t="s">
        <v>112</v>
      </c>
      <c r="E9" s="7" t="s">
        <v>91</v>
      </c>
    </row>
    <row r="10" spans="1:5" ht="11.25">
      <c r="A10" s="2" t="s">
        <v>4</v>
      </c>
      <c r="B10" s="2">
        <v>104103.17642105058</v>
      </c>
      <c r="C10" s="2">
        <v>120372.7552965684</v>
      </c>
      <c r="D10" s="7" t="s">
        <v>90</v>
      </c>
      <c r="E10" s="7" t="s">
        <v>91</v>
      </c>
    </row>
    <row r="11" spans="1:5" ht="22.5">
      <c r="A11" s="2" t="s">
        <v>7</v>
      </c>
      <c r="B11" s="2">
        <v>17720.849227802064</v>
      </c>
      <c r="C11" s="2">
        <v>25650.75175524104</v>
      </c>
      <c r="D11" s="7" t="s">
        <v>90</v>
      </c>
      <c r="E11" s="7" t="s">
        <v>91</v>
      </c>
    </row>
    <row r="12" spans="1:5" ht="22.5">
      <c r="A12" s="2" t="s">
        <v>6</v>
      </c>
      <c r="B12" s="2">
        <v>79600.12996266631</v>
      </c>
      <c r="C12" s="2">
        <v>38250.001327994614</v>
      </c>
      <c r="D12" s="7" t="s">
        <v>90</v>
      </c>
      <c r="E12" s="7" t="s">
        <v>91</v>
      </c>
    </row>
    <row r="13" spans="1:5" ht="11.25">
      <c r="A13" s="2" t="s">
        <v>10</v>
      </c>
      <c r="B13" s="2">
        <v>23655.693567919643</v>
      </c>
      <c r="C13" s="2">
        <v>23187.635180835827</v>
      </c>
      <c r="D13" s="7" t="s">
        <v>90</v>
      </c>
      <c r="E13" s="7"/>
    </row>
    <row r="14" spans="1:5" ht="11.25">
      <c r="A14" s="2" t="s">
        <v>8</v>
      </c>
      <c r="B14" s="2">
        <v>9692.90823915554</v>
      </c>
      <c r="C14" s="2">
        <v>4255.112118822418</v>
      </c>
      <c r="D14" s="7" t="s">
        <v>195</v>
      </c>
      <c r="E14" s="7" t="s">
        <v>91</v>
      </c>
    </row>
    <row r="15" spans="1:5" ht="11.25">
      <c r="A15" s="2" t="s">
        <v>9</v>
      </c>
      <c r="B15" s="2">
        <v>119783.95548911081</v>
      </c>
      <c r="C15" s="2">
        <v>87672.43226878648</v>
      </c>
      <c r="D15" s="7" t="s">
        <v>90</v>
      </c>
      <c r="E15" s="7" t="s">
        <v>91</v>
      </c>
    </row>
    <row r="16" spans="1:5" ht="11.25">
      <c r="A16" s="2" t="s">
        <v>13</v>
      </c>
      <c r="B16" s="2">
        <v>34087.13173428219</v>
      </c>
      <c r="C16" s="2">
        <v>33402.274437696746</v>
      </c>
      <c r="D16" s="7" t="s">
        <v>90</v>
      </c>
      <c r="E16" s="7" t="s">
        <v>91</v>
      </c>
    </row>
    <row r="17" spans="1:5" ht="11.25">
      <c r="A17" s="2" t="s">
        <v>11</v>
      </c>
      <c r="B17" s="2">
        <v>33904.67202453941</v>
      </c>
      <c r="C17" s="2">
        <v>30376.88538520928</v>
      </c>
      <c r="D17" s="7" t="s">
        <v>90</v>
      </c>
      <c r="E17" s="7"/>
    </row>
    <row r="18" spans="1:5" ht="11.25">
      <c r="A18" s="2" t="s">
        <v>14</v>
      </c>
      <c r="B18" s="2">
        <v>3363.9101205393517</v>
      </c>
      <c r="C18" s="2">
        <v>6708.868755120557</v>
      </c>
      <c r="D18" s="7"/>
      <c r="E18" s="7" t="s">
        <v>91</v>
      </c>
    </row>
    <row r="19" spans="1:5" ht="11.25">
      <c r="A19" s="2" t="s">
        <v>12</v>
      </c>
      <c r="B19" s="2">
        <v>13456.908030764005</v>
      </c>
      <c r="C19" s="2">
        <v>11767.411975203135</v>
      </c>
      <c r="D19" s="7" t="s">
        <v>90</v>
      </c>
      <c r="E19" s="7"/>
    </row>
    <row r="20" spans="1:5" ht="11.25">
      <c r="A20" s="2" t="s">
        <v>16</v>
      </c>
      <c r="B20" s="2">
        <v>11297.771224851518</v>
      </c>
      <c r="C20" s="2">
        <v>20147.731083852024</v>
      </c>
      <c r="D20" s="7" t="s">
        <v>90</v>
      </c>
      <c r="E20" s="7" t="s">
        <v>91</v>
      </c>
    </row>
    <row r="21" spans="1:5" ht="11.25">
      <c r="A21" s="2" t="s">
        <v>15</v>
      </c>
      <c r="B21" s="2">
        <v>10915.527277899344</v>
      </c>
      <c r="C21" s="2">
        <v>5651.039200760247</v>
      </c>
      <c r="D21" s="7" t="s">
        <v>196</v>
      </c>
      <c r="E21" s="7" t="s">
        <v>91</v>
      </c>
    </row>
    <row r="22" spans="1:5" ht="22.5">
      <c r="A22" s="2" t="s">
        <v>19</v>
      </c>
      <c r="B22" s="2">
        <v>14876.390164553875</v>
      </c>
      <c r="C22" s="2">
        <v>27521.42727465401</v>
      </c>
      <c r="D22" s="7" t="s">
        <v>90</v>
      </c>
      <c r="E22" s="7" t="s">
        <v>91</v>
      </c>
    </row>
    <row r="23" spans="1:5" ht="22.5">
      <c r="A23" s="2" t="s">
        <v>17</v>
      </c>
      <c r="B23" s="2">
        <v>18126.363256336383</v>
      </c>
      <c r="C23" s="2">
        <v>10689.254063867005</v>
      </c>
      <c r="D23" s="7" t="s">
        <v>90</v>
      </c>
      <c r="E23" s="7" t="s">
        <v>91</v>
      </c>
    </row>
    <row r="24" spans="1:5" ht="22.5">
      <c r="A24" s="2" t="s">
        <v>18</v>
      </c>
      <c r="B24" s="2">
        <v>9246.89700150283</v>
      </c>
      <c r="C24" s="2">
        <v>5553.301197489971</v>
      </c>
      <c r="D24" s="7" t="s">
        <v>197</v>
      </c>
      <c r="E24" s="7" t="s">
        <v>91</v>
      </c>
    </row>
    <row r="25" spans="1:5" ht="11.25">
      <c r="A25" s="2" t="s">
        <v>22</v>
      </c>
      <c r="B25" s="2">
        <v>137509.1478710991</v>
      </c>
      <c r="C25" s="2">
        <v>155616.17497799898</v>
      </c>
      <c r="D25" s="7" t="s">
        <v>90</v>
      </c>
      <c r="E25" s="7" t="s">
        <v>91</v>
      </c>
    </row>
    <row r="26" spans="1:5" ht="11.25">
      <c r="A26" s="2" t="s">
        <v>20</v>
      </c>
      <c r="B26" s="2">
        <v>155611.1138906233</v>
      </c>
      <c r="C26" s="2">
        <v>119703.54006854283</v>
      </c>
      <c r="D26" s="7" t="s">
        <v>90</v>
      </c>
      <c r="E26" s="7" t="s">
        <v>91</v>
      </c>
    </row>
    <row r="27" spans="1:5" ht="11.25">
      <c r="A27" s="2" t="s">
        <v>23</v>
      </c>
      <c r="B27" s="2">
        <v>3370.628911978661</v>
      </c>
      <c r="C27" s="2">
        <v>9463.32991468261</v>
      </c>
      <c r="D27" s="7" t="s">
        <v>198</v>
      </c>
      <c r="E27" s="7" t="s">
        <v>91</v>
      </c>
    </row>
    <row r="28" spans="1:5" ht="11.25">
      <c r="A28" s="2" t="s">
        <v>21</v>
      </c>
      <c r="B28" s="2">
        <v>188467.23280874215</v>
      </c>
      <c r="C28" s="2">
        <v>63331.86102814516</v>
      </c>
      <c r="D28" s="7" t="s">
        <v>90</v>
      </c>
      <c r="E28" s="7" t="s">
        <v>91</v>
      </c>
    </row>
    <row r="29" spans="1:5" ht="11.25">
      <c r="A29" s="2" t="s">
        <v>24</v>
      </c>
      <c r="B29" s="2">
        <v>16689.460245229853</v>
      </c>
      <c r="C29" s="2">
        <v>21992.38414652882</v>
      </c>
      <c r="D29" s="7" t="s">
        <v>90</v>
      </c>
      <c r="E29" s="7" t="s">
        <v>91</v>
      </c>
    </row>
    <row r="30" spans="1:5" ht="11.25">
      <c r="A30" s="2" t="s">
        <v>26</v>
      </c>
      <c r="B30" s="2">
        <v>298004.3139216955</v>
      </c>
      <c r="C30" s="2">
        <v>576375.2722254993</v>
      </c>
      <c r="D30" s="7" t="s">
        <v>90</v>
      </c>
      <c r="E30" s="7" t="s">
        <v>91</v>
      </c>
    </row>
    <row r="31" spans="1:5" ht="11.25">
      <c r="A31" s="2" t="s">
        <v>69</v>
      </c>
      <c r="B31" s="2">
        <v>2581.1693189663524</v>
      </c>
      <c r="C31" s="2">
        <v>7318.72573325521</v>
      </c>
      <c r="D31" s="7"/>
      <c r="E31" s="7" t="s">
        <v>91</v>
      </c>
    </row>
    <row r="32" spans="1:5" ht="11.25">
      <c r="A32" s="2" t="s">
        <v>25</v>
      </c>
      <c r="B32" s="2">
        <v>397991.29712950933</v>
      </c>
      <c r="C32" s="2">
        <v>313818.754156891</v>
      </c>
      <c r="D32" s="7" t="s">
        <v>90</v>
      </c>
      <c r="E32" s="7" t="s">
        <v>91</v>
      </c>
    </row>
    <row r="33" spans="1:5" ht="11.25">
      <c r="A33" s="2" t="s">
        <v>68</v>
      </c>
      <c r="B33" s="2">
        <v>3735.3256131426297</v>
      </c>
      <c r="C33" s="2">
        <v>6197.05619225598</v>
      </c>
      <c r="D33" s="7" t="s">
        <v>199</v>
      </c>
      <c r="E33" s="7" t="s">
        <v>91</v>
      </c>
    </row>
    <row r="34" spans="1:5" ht="11.25">
      <c r="A34" s="2" t="s">
        <v>200</v>
      </c>
      <c r="B34" s="2">
        <v>46.61102601762251</v>
      </c>
      <c r="C34" s="2">
        <v>65.38356342449258</v>
      </c>
      <c r="D34" s="7"/>
      <c r="E34" s="7"/>
    </row>
    <row r="35" spans="1:5" ht="11.25">
      <c r="A35" s="2" t="s">
        <v>27</v>
      </c>
      <c r="B35" s="2">
        <v>7402.880144330578</v>
      </c>
      <c r="C35" s="2">
        <v>12985.534988203652</v>
      </c>
      <c r="D35" s="7" t="s">
        <v>201</v>
      </c>
      <c r="E35" s="7" t="s">
        <v>91</v>
      </c>
    </row>
    <row r="36" spans="1:5" ht="11.25">
      <c r="A36" s="2" t="s">
        <v>28</v>
      </c>
      <c r="B36" s="2">
        <v>13669.21000248672</v>
      </c>
      <c r="C36" s="2">
        <v>8213.316946271445</v>
      </c>
      <c r="D36" s="7" t="s">
        <v>90</v>
      </c>
      <c r="E36" s="7" t="s">
        <v>91</v>
      </c>
    </row>
    <row r="37" spans="1:5" ht="11.25">
      <c r="A37" s="2" t="s">
        <v>30</v>
      </c>
      <c r="B37" s="2">
        <v>13002.562363786707</v>
      </c>
      <c r="C37" s="2">
        <v>12315.577404131915</v>
      </c>
      <c r="D37" s="7" t="s">
        <v>90</v>
      </c>
      <c r="E37" s="7"/>
    </row>
    <row r="38" spans="1:5" ht="11.25">
      <c r="A38" s="2" t="s">
        <v>33</v>
      </c>
      <c r="B38" s="2">
        <v>65951.91518877623</v>
      </c>
      <c r="C38" s="2">
        <v>106044.06406256135</v>
      </c>
      <c r="D38" s="7" t="s">
        <v>90</v>
      </c>
      <c r="E38" s="7" t="s">
        <v>91</v>
      </c>
    </row>
    <row r="39" spans="1:5" ht="11.25">
      <c r="A39" s="2" t="s">
        <v>31</v>
      </c>
      <c r="B39" s="2">
        <v>81085.79055577678</v>
      </c>
      <c r="C39" s="2">
        <v>49115.46125069095</v>
      </c>
      <c r="D39" s="7" t="s">
        <v>90</v>
      </c>
      <c r="E39" s="7" t="s">
        <v>91</v>
      </c>
    </row>
    <row r="40" spans="1:5" ht="11.25">
      <c r="A40" s="2" t="s">
        <v>32</v>
      </c>
      <c r="B40" s="2">
        <v>51204.42634382595</v>
      </c>
      <c r="C40" s="2">
        <v>5654.161488514381</v>
      </c>
      <c r="D40" s="7" t="s">
        <v>202</v>
      </c>
      <c r="E40" s="7" t="s">
        <v>91</v>
      </c>
    </row>
    <row r="41" spans="1:5" ht="11.25">
      <c r="A41" s="2" t="s">
        <v>203</v>
      </c>
      <c r="B41" s="2">
        <v>6957.378934855363</v>
      </c>
      <c r="C41" s="2">
        <v>7016.7921854049955</v>
      </c>
      <c r="D41" s="7" t="s">
        <v>204</v>
      </c>
      <c r="E41" s="7"/>
    </row>
    <row r="42" spans="1:5" ht="11.25">
      <c r="A42" s="2" t="s">
        <v>36</v>
      </c>
      <c r="B42" s="2">
        <v>180715.451481576</v>
      </c>
      <c r="C42" s="2">
        <v>250274.39190454193</v>
      </c>
      <c r="D42" s="7" t="s">
        <v>90</v>
      </c>
      <c r="E42" s="7" t="s">
        <v>91</v>
      </c>
    </row>
    <row r="43" spans="1:5" ht="11.25">
      <c r="A43" s="2" t="s">
        <v>34</v>
      </c>
      <c r="B43" s="2">
        <v>177828.00226848404</v>
      </c>
      <c r="C43" s="2">
        <v>127914.9675167973</v>
      </c>
      <c r="D43" s="7" t="s">
        <v>90</v>
      </c>
      <c r="E43" s="7" t="s">
        <v>91</v>
      </c>
    </row>
    <row r="44" spans="1:5" ht="11.25">
      <c r="A44" s="2" t="s">
        <v>205</v>
      </c>
      <c r="B44" s="2">
        <v>6254.2895162386185</v>
      </c>
      <c r="C44" s="2">
        <v>1967.0873124562033</v>
      </c>
      <c r="D44" s="7"/>
      <c r="E44" s="7" t="s">
        <v>91</v>
      </c>
    </row>
    <row r="45" spans="1:5" ht="11.25">
      <c r="A45" s="2" t="s">
        <v>35</v>
      </c>
      <c r="B45" s="2">
        <v>140443.61096692723</v>
      </c>
      <c r="C45" s="2">
        <v>34620.50026669211</v>
      </c>
      <c r="D45" s="7" t="s">
        <v>90</v>
      </c>
      <c r="E45" s="7" t="s">
        <v>91</v>
      </c>
    </row>
    <row r="46" spans="1:5" ht="22.5">
      <c r="A46" s="2" t="s">
        <v>39</v>
      </c>
      <c r="B46" s="2">
        <v>11867.286175279216</v>
      </c>
      <c r="C46" s="2">
        <v>10443.597895826213</v>
      </c>
      <c r="D46" s="7" t="s">
        <v>90</v>
      </c>
      <c r="E46" s="7"/>
    </row>
    <row r="47" spans="1:5" ht="22.5">
      <c r="A47" s="2" t="s">
        <v>37</v>
      </c>
      <c r="B47" s="2">
        <v>68339.38506652087</v>
      </c>
      <c r="C47" s="2">
        <v>54603.56457347363</v>
      </c>
      <c r="D47" s="7" t="s">
        <v>90</v>
      </c>
      <c r="E47" s="7" t="s">
        <v>91</v>
      </c>
    </row>
    <row r="48" spans="1:5" ht="11.25">
      <c r="A48" s="2" t="s">
        <v>38</v>
      </c>
      <c r="B48" s="2">
        <v>9135.210037028994</v>
      </c>
      <c r="C48" s="2">
        <v>4735.218720090015</v>
      </c>
      <c r="D48" s="7" t="s">
        <v>206</v>
      </c>
      <c r="E48" s="7" t="s">
        <v>91</v>
      </c>
    </row>
    <row r="49" spans="1:5" ht="11.25">
      <c r="A49" s="2" t="s">
        <v>40</v>
      </c>
      <c r="B49" s="2">
        <v>4901.840261012896</v>
      </c>
      <c r="C49" s="2">
        <v>14.77528688868778</v>
      </c>
      <c r="D49" s="7"/>
      <c r="E49" s="7" t="s">
        <v>91</v>
      </c>
    </row>
    <row r="50" spans="1:5" ht="11.25">
      <c r="A50" s="2" t="s">
        <v>41</v>
      </c>
      <c r="B50" s="2">
        <v>15327.271173980786</v>
      </c>
      <c r="C50" s="2">
        <v>7336.735603292625</v>
      </c>
      <c r="D50" s="7" t="s">
        <v>207</v>
      </c>
      <c r="E50" s="7" t="s">
        <v>91</v>
      </c>
    </row>
    <row r="51" spans="1:5" ht="11.25">
      <c r="A51" s="2" t="s">
        <v>58</v>
      </c>
      <c r="B51" s="2">
        <v>73388.69839223972</v>
      </c>
      <c r="C51" s="2">
        <v>26559.516715855232</v>
      </c>
      <c r="D51" s="7" t="s">
        <v>90</v>
      </c>
      <c r="E51" s="7" t="s">
        <v>91</v>
      </c>
    </row>
    <row r="52" spans="1:5" ht="11.25">
      <c r="A52" s="2" t="s">
        <v>42</v>
      </c>
      <c r="B52" s="2">
        <v>9908.660076680419</v>
      </c>
      <c r="C52" s="2">
        <v>10152.541769420106</v>
      </c>
      <c r="D52" s="7" t="s">
        <v>90</v>
      </c>
      <c r="E52" s="7"/>
    </row>
    <row r="53" spans="1:5" ht="11.25">
      <c r="A53" s="2" t="s">
        <v>59</v>
      </c>
      <c r="B53" s="2">
        <v>52309.93344617223</v>
      </c>
      <c r="C53" s="2">
        <v>37213.92698765423</v>
      </c>
      <c r="D53" s="7" t="s">
        <v>90</v>
      </c>
      <c r="E53" s="7" t="s">
        <v>91</v>
      </c>
    </row>
    <row r="54" spans="1:5" ht="11.25">
      <c r="A54" s="2" t="s">
        <v>43</v>
      </c>
      <c r="B54" s="2">
        <v>6683.320185767009</v>
      </c>
      <c r="C54" s="2">
        <v>6363.75503782645</v>
      </c>
      <c r="D54" s="7" t="s">
        <v>208</v>
      </c>
      <c r="E54" s="7"/>
    </row>
    <row r="55" spans="1:5" ht="11.25">
      <c r="A55" s="2" t="s">
        <v>44</v>
      </c>
      <c r="B55" s="2">
        <v>101509.4039767448</v>
      </c>
      <c r="C55" s="2">
        <v>107569.9226978654</v>
      </c>
      <c r="D55" s="7" t="s">
        <v>90</v>
      </c>
      <c r="E55" s="7" t="s">
        <v>91</v>
      </c>
    </row>
    <row r="56" spans="1:5" ht="11.25">
      <c r="A56" s="2" t="s">
        <v>45</v>
      </c>
      <c r="B56" s="2">
        <v>27149.071519388035</v>
      </c>
      <c r="C56" s="2">
        <v>25377.26531254815</v>
      </c>
      <c r="D56" s="7" t="s">
        <v>90</v>
      </c>
      <c r="E56" s="7"/>
    </row>
    <row r="57" spans="1:5" ht="11.25">
      <c r="A57" s="2" t="s">
        <v>46</v>
      </c>
      <c r="B57" s="2">
        <v>8761.796804559419</v>
      </c>
      <c r="C57" s="2">
        <v>10976.004314133132</v>
      </c>
      <c r="D57" s="7" t="s">
        <v>209</v>
      </c>
      <c r="E57" s="7" t="s">
        <v>91</v>
      </c>
    </row>
    <row r="58" spans="1:5" ht="11.25">
      <c r="A58" s="2" t="s">
        <v>47</v>
      </c>
      <c r="B58" s="2">
        <v>28806.28316701854</v>
      </c>
      <c r="C58" s="2">
        <v>27518.548606921926</v>
      </c>
      <c r="D58" s="7" t="s">
        <v>90</v>
      </c>
      <c r="E58" s="7"/>
    </row>
    <row r="59" spans="1:5" ht="11.25">
      <c r="A59" s="2" t="s">
        <v>70</v>
      </c>
      <c r="B59" s="2">
        <v>53227.01073682646</v>
      </c>
      <c r="C59" s="2">
        <v>40240.977167199206</v>
      </c>
      <c r="D59" s="7" t="s">
        <v>90</v>
      </c>
      <c r="E59" s="7" t="s">
        <v>91</v>
      </c>
    </row>
    <row r="60" spans="1:5" ht="11.25">
      <c r="A60" s="2" t="s">
        <v>71</v>
      </c>
      <c r="B60" s="2">
        <v>59872.39559999999</v>
      </c>
      <c r="C60" s="2">
        <v>8965.0864935</v>
      </c>
      <c r="D60" s="7" t="s">
        <v>210</v>
      </c>
      <c r="E60" s="7" t="s">
        <v>91</v>
      </c>
    </row>
    <row r="61" spans="1:5" ht="11.25">
      <c r="A61" s="2" t="s">
        <v>48</v>
      </c>
      <c r="B61" s="2">
        <v>9951.451324736257</v>
      </c>
      <c r="C61" s="2">
        <v>15537.870257311051</v>
      </c>
      <c r="D61" s="7" t="s">
        <v>90</v>
      </c>
      <c r="E61" s="7" t="s">
        <v>91</v>
      </c>
    </row>
    <row r="62" spans="1:5" ht="11.25">
      <c r="A62" s="2" t="s">
        <v>49</v>
      </c>
      <c r="B62" s="2">
        <v>104838.29336036177</v>
      </c>
      <c r="C62" s="2">
        <v>95624.71763361506</v>
      </c>
      <c r="D62" s="7" t="s">
        <v>90</v>
      </c>
      <c r="E62" s="7"/>
    </row>
    <row r="63" spans="1:5" ht="11.25">
      <c r="A63" s="2" t="s">
        <v>83</v>
      </c>
      <c r="B63" s="2">
        <v>16256.512912996624</v>
      </c>
      <c r="C63" s="2">
        <v>2432.9019187747945</v>
      </c>
      <c r="D63" s="7" t="s">
        <v>211</v>
      </c>
      <c r="E63" s="7" t="s">
        <v>91</v>
      </c>
    </row>
    <row r="64" spans="1:5" ht="11.25">
      <c r="A64" s="2" t="s">
        <v>78</v>
      </c>
      <c r="B64" s="2">
        <v>21157.8148495</v>
      </c>
      <c r="C64" s="2">
        <v>1245.002034879467</v>
      </c>
      <c r="D64" s="7" t="s">
        <v>212</v>
      </c>
      <c r="E64" s="7" t="s">
        <v>91</v>
      </c>
    </row>
    <row r="65" spans="1:5" ht="11.25">
      <c r="A65" s="2" t="s">
        <v>84</v>
      </c>
      <c r="B65" s="2">
        <v>1559.3555000000003</v>
      </c>
      <c r="C65" s="2">
        <v>0</v>
      </c>
      <c r="D65" s="7"/>
      <c r="E65" s="7" t="s">
        <v>91</v>
      </c>
    </row>
    <row r="66" spans="1:5" ht="11.25">
      <c r="A66" s="2" t="s">
        <v>79</v>
      </c>
      <c r="B66" s="2">
        <v>4329</v>
      </c>
      <c r="C66" s="2">
        <v>222.99689999999998</v>
      </c>
      <c r="D66" s="7"/>
      <c r="E66" s="7" t="s">
        <v>91</v>
      </c>
    </row>
    <row r="67" spans="1:5" ht="22.5">
      <c r="A67" s="2" t="s">
        <v>80</v>
      </c>
      <c r="B67" s="2">
        <v>89.48657967416779</v>
      </c>
      <c r="C67" s="2">
        <v>46536.9421809204</v>
      </c>
      <c r="D67" s="7" t="s">
        <v>152</v>
      </c>
      <c r="E67" s="7" t="s">
        <v>91</v>
      </c>
    </row>
    <row r="68" spans="1:5" ht="11.25">
      <c r="A68" s="2" t="s">
        <v>81</v>
      </c>
      <c r="B68" s="2">
        <v>332.31</v>
      </c>
      <c r="C68" s="2">
        <v>3443.7668202115</v>
      </c>
      <c r="D68" s="7"/>
      <c r="E68" s="7" t="s">
        <v>91</v>
      </c>
    </row>
    <row r="69" spans="1:5" ht="11.25">
      <c r="A69" s="2" t="s">
        <v>82</v>
      </c>
      <c r="B69" s="2">
        <v>67.24522483337644</v>
      </c>
      <c r="C69" s="2">
        <v>7980.709381827049</v>
      </c>
      <c r="D69" s="7" t="s">
        <v>213</v>
      </c>
      <c r="E69" s="7" t="s">
        <v>91</v>
      </c>
    </row>
    <row r="70" spans="1:5" ht="11.25">
      <c r="A70" s="2" t="s">
        <v>60</v>
      </c>
      <c r="B70" s="2">
        <v>150297.29919491656</v>
      </c>
      <c r="C70" s="2">
        <v>119882.3722808778</v>
      </c>
      <c r="D70" s="7" t="s">
        <v>90</v>
      </c>
      <c r="E70" s="7" t="s">
        <v>91</v>
      </c>
    </row>
    <row r="71" spans="1:5" ht="11.25">
      <c r="A71" s="2" t="s">
        <v>61</v>
      </c>
      <c r="B71" s="2">
        <v>20661.192996368394</v>
      </c>
      <c r="C71" s="2">
        <v>15857.250208579808</v>
      </c>
      <c r="D71" s="7" t="s">
        <v>90</v>
      </c>
      <c r="E71" s="7" t="s">
        <v>91</v>
      </c>
    </row>
    <row r="72" spans="1:5" ht="11.25">
      <c r="A72" s="2" t="s">
        <v>62</v>
      </c>
      <c r="B72" s="2">
        <v>26366.35631231267</v>
      </c>
      <c r="C72" s="2">
        <v>21997.139643437615</v>
      </c>
      <c r="D72" s="7" t="s">
        <v>90</v>
      </c>
      <c r="E72" s="7"/>
    </row>
    <row r="73" spans="1:5" ht="11.25">
      <c r="A73" s="2" t="s">
        <v>73</v>
      </c>
      <c r="B73" s="2">
        <v>39019.03615771756</v>
      </c>
      <c r="C73" s="2">
        <v>29184.112423356113</v>
      </c>
      <c r="D73" s="7" t="s">
        <v>90</v>
      </c>
      <c r="E73" s="7" t="s">
        <v>91</v>
      </c>
    </row>
    <row r="74" spans="1:5" ht="11.25">
      <c r="A74" s="2" t="s">
        <v>63</v>
      </c>
      <c r="B74" s="2">
        <v>28070.9781050959</v>
      </c>
      <c r="C74" s="2">
        <v>28964.334107774695</v>
      </c>
      <c r="D74" s="7" t="s">
        <v>90</v>
      </c>
      <c r="E74" s="7" t="s">
        <v>91</v>
      </c>
    </row>
    <row r="75" spans="1:5" ht="11.25">
      <c r="A75" s="2" t="s">
        <v>74</v>
      </c>
      <c r="B75" s="2">
        <v>155584.32602469623</v>
      </c>
      <c r="C75" s="2">
        <v>120738.79377487503</v>
      </c>
      <c r="D75" s="7" t="s">
        <v>90</v>
      </c>
      <c r="E75" s="7" t="s">
        <v>91</v>
      </c>
    </row>
    <row r="76" spans="1:5" ht="11.25">
      <c r="A76" s="2" t="s">
        <v>75</v>
      </c>
      <c r="B76" s="2">
        <v>36917.570803364535</v>
      </c>
      <c r="C76" s="2">
        <v>29098.862649074297</v>
      </c>
      <c r="D76" s="7" t="s">
        <v>90</v>
      </c>
      <c r="E76" s="7" t="s">
        <v>91</v>
      </c>
    </row>
    <row r="77" spans="1:5" ht="11.25">
      <c r="A77" s="2" t="s">
        <v>76</v>
      </c>
      <c r="B77" s="2">
        <v>100372.9188935598</v>
      </c>
      <c r="C77" s="2">
        <v>75945.75474216012</v>
      </c>
      <c r="D77" s="7" t="s">
        <v>90</v>
      </c>
      <c r="E77" s="7" t="s">
        <v>91</v>
      </c>
    </row>
    <row r="78" spans="1:5" ht="11.25">
      <c r="A78" s="2" t="s">
        <v>50</v>
      </c>
      <c r="B78" s="2">
        <v>410024.2179081053</v>
      </c>
      <c r="C78" s="2">
        <v>463121.7598321619</v>
      </c>
      <c r="D78" s="7" t="s">
        <v>90</v>
      </c>
      <c r="E78" s="7" t="s">
        <v>91</v>
      </c>
    </row>
    <row r="79" spans="1:5" ht="11.25">
      <c r="A79" s="2" t="s">
        <v>51</v>
      </c>
      <c r="B79" s="2">
        <v>31274.232054998847</v>
      </c>
      <c r="C79" s="2">
        <v>54100.16785679057</v>
      </c>
      <c r="D79" s="7" t="s">
        <v>90</v>
      </c>
      <c r="E79" s="7" t="s">
        <v>91</v>
      </c>
    </row>
    <row r="80" spans="1:5" ht="11.25">
      <c r="A80" s="2" t="s">
        <v>52</v>
      </c>
      <c r="B80" s="2">
        <v>42957.31531321769</v>
      </c>
      <c r="C80" s="2">
        <v>33017.46851801595</v>
      </c>
      <c r="D80" s="7" t="s">
        <v>90</v>
      </c>
      <c r="E80" s="7" t="s">
        <v>91</v>
      </c>
    </row>
    <row r="81" spans="1:5" ht="11.25">
      <c r="A81" s="2" t="s">
        <v>53</v>
      </c>
      <c r="B81" s="2">
        <v>46803.22284799343</v>
      </c>
      <c r="C81" s="2">
        <v>39169.86609391379</v>
      </c>
      <c r="D81" s="7" t="s">
        <v>90</v>
      </c>
      <c r="E81" s="7" t="s">
        <v>91</v>
      </c>
    </row>
    <row r="82" spans="1:5" ht="11.25">
      <c r="A82" s="2" t="s">
        <v>54</v>
      </c>
      <c r="B82" s="2">
        <v>18635.092411212077</v>
      </c>
      <c r="C82" s="2">
        <v>23569.741596316857</v>
      </c>
      <c r="D82" s="7" t="s">
        <v>90</v>
      </c>
      <c r="E82" s="7" t="s">
        <v>91</v>
      </c>
    </row>
    <row r="83" spans="1:5" ht="11.25">
      <c r="A83" s="2" t="s">
        <v>55</v>
      </c>
      <c r="B83" s="2">
        <v>32985.37873310713</v>
      </c>
      <c r="C83" s="2">
        <v>30636.62300049919</v>
      </c>
      <c r="D83" s="7" t="s">
        <v>90</v>
      </c>
      <c r="E83" s="7"/>
    </row>
    <row r="84" spans="1:5" ht="11.25">
      <c r="A84" s="2" t="s">
        <v>56</v>
      </c>
      <c r="B84" s="2">
        <v>16522.705786508537</v>
      </c>
      <c r="C84" s="2">
        <v>25647.322690243454</v>
      </c>
      <c r="D84" s="7" t="s">
        <v>90</v>
      </c>
      <c r="E84" s="7" t="s">
        <v>91</v>
      </c>
    </row>
    <row r="85" spans="1:5" ht="11.25">
      <c r="A85" s="2" t="s">
        <v>64</v>
      </c>
      <c r="B85" s="2">
        <v>145092.72338924184</v>
      </c>
      <c r="C85" s="2">
        <v>88115.8146838428</v>
      </c>
      <c r="D85" s="7" t="s">
        <v>90</v>
      </c>
      <c r="E85" s="7" t="s">
        <v>91</v>
      </c>
    </row>
    <row r="86" spans="1:5" ht="11.25">
      <c r="A86" s="2" t="s">
        <v>65</v>
      </c>
      <c r="B86" s="2">
        <v>14557.428364435133</v>
      </c>
      <c r="C86" s="2">
        <v>9385.054566893274</v>
      </c>
      <c r="D86" s="7" t="s">
        <v>90</v>
      </c>
      <c r="E86" s="7" t="s">
        <v>91</v>
      </c>
    </row>
    <row r="87" spans="1:5" ht="11.25">
      <c r="A87" s="2" t="s">
        <v>214</v>
      </c>
      <c r="B87" s="2">
        <v>10014.183642037751</v>
      </c>
      <c r="C87" s="2">
        <v>9973.219606973633</v>
      </c>
      <c r="D87" s="7" t="s">
        <v>90</v>
      </c>
      <c r="E87" s="7"/>
    </row>
    <row r="88" spans="1:5" ht="11.25">
      <c r="A88" s="2" t="s">
        <v>66</v>
      </c>
      <c r="B88" s="2">
        <v>13525.605328815687</v>
      </c>
      <c r="C88" s="2">
        <v>10394.067567269025</v>
      </c>
      <c r="D88" s="7" t="s">
        <v>90</v>
      </c>
      <c r="E88" s="7"/>
    </row>
    <row r="89" spans="1:5" ht="11.25">
      <c r="A89" s="2" t="s">
        <v>77</v>
      </c>
      <c r="B89" s="2">
        <v>11344.696755526684</v>
      </c>
      <c r="C89" s="2">
        <v>11654.524324629298</v>
      </c>
      <c r="D89" s="7" t="s">
        <v>90</v>
      </c>
      <c r="E89" s="7"/>
    </row>
    <row r="90" spans="4:5" ht="11.25">
      <c r="D90" s="8"/>
      <c r="E90" s="8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V543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F91" sqref="F91"/>
    </sheetView>
  </sheetViews>
  <sheetFormatPr defaultColWidth="11.421875" defaultRowHeight="12.75"/>
  <cols>
    <col min="1" max="1" width="11.421875" style="18" customWidth="1"/>
    <col min="2" max="2" width="39.00390625" style="18" customWidth="1"/>
    <col min="3" max="8" width="11.421875" style="18" customWidth="1"/>
    <col min="9" max="10" width="17.7109375" style="18" customWidth="1"/>
    <col min="11" max="11" width="13.7109375" style="18" customWidth="1"/>
    <col min="12" max="12" width="13.8515625" style="18" customWidth="1"/>
    <col min="13" max="168" width="11.421875" style="18" customWidth="1"/>
    <col min="169" max="16384" width="11.421875" style="24" customWidth="1"/>
  </cols>
  <sheetData>
    <row r="2" spans="2:12" ht="11.25" customHeight="1">
      <c r="B2" s="19" t="s">
        <v>215</v>
      </c>
      <c r="C2" s="20" t="s">
        <v>233</v>
      </c>
      <c r="D2" s="19" t="s">
        <v>234</v>
      </c>
      <c r="E2" s="21" t="s">
        <v>235</v>
      </c>
      <c r="F2" s="21" t="s">
        <v>236</v>
      </c>
      <c r="G2" s="21" t="s">
        <v>237</v>
      </c>
      <c r="H2" s="22" t="s">
        <v>238</v>
      </c>
      <c r="I2" s="23" t="s">
        <v>239</v>
      </c>
      <c r="J2" s="22" t="s">
        <v>240</v>
      </c>
      <c r="K2" s="21" t="s">
        <v>241</v>
      </c>
      <c r="L2" s="21" t="s">
        <v>242</v>
      </c>
    </row>
    <row r="3" spans="2:12" s="25" customFormat="1" ht="33.75" customHeight="1">
      <c r="B3" s="19"/>
      <c r="C3" s="26"/>
      <c r="D3" s="19"/>
      <c r="E3" s="27"/>
      <c r="F3" s="27"/>
      <c r="G3" s="21"/>
      <c r="H3" s="28"/>
      <c r="I3" s="29"/>
      <c r="J3" s="30"/>
      <c r="K3" s="21"/>
      <c r="L3" s="21"/>
    </row>
    <row r="4" spans="1:168" s="39" customFormat="1" ht="11.25" customHeight="1">
      <c r="A4" s="18"/>
      <c r="B4" s="31" t="s">
        <v>243</v>
      </c>
      <c r="C4" s="31"/>
      <c r="D4" s="31" t="s">
        <v>244</v>
      </c>
      <c r="E4" s="32">
        <v>213697.11840387763</v>
      </c>
      <c r="F4" s="32">
        <v>180881.5186722463</v>
      </c>
      <c r="G4" s="33">
        <v>-0.15356126454457544</v>
      </c>
      <c r="H4" s="34">
        <v>0.04359337572567885</v>
      </c>
      <c r="I4" s="35">
        <v>1.61</v>
      </c>
      <c r="J4" s="36">
        <v>0.07018533491834295</v>
      </c>
      <c r="K4" s="37">
        <f>J4/J$129</f>
        <v>0.518777717504234</v>
      </c>
      <c r="L4" s="38">
        <f>K4</f>
        <v>0.518777717504234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</row>
    <row r="5" spans="1:168" s="39" customFormat="1" ht="12.75">
      <c r="A5" s="18"/>
      <c r="B5" s="31" t="s">
        <v>245</v>
      </c>
      <c r="C5" s="31"/>
      <c r="D5" s="31" t="s">
        <v>246</v>
      </c>
      <c r="E5" s="40">
        <v>637514.2289240132</v>
      </c>
      <c r="F5" s="40">
        <v>794384.1237809407</v>
      </c>
      <c r="G5" s="34">
        <v>0.24848258620504093</v>
      </c>
      <c r="H5" s="34">
        <v>0.1914506569421577</v>
      </c>
      <c r="I5" s="41">
        <v>0.02427539210571236</v>
      </c>
      <c r="J5" s="36">
        <v>0.0046475397661671</v>
      </c>
      <c r="K5" s="37">
        <f aca="true" t="shared" si="0" ref="K5:K68">J5/J$129</f>
        <v>0.034352476549516384</v>
      </c>
      <c r="L5" s="38">
        <f>L4+K5</f>
        <v>0.5531301940537503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</row>
    <row r="6" spans="1:168" s="39" customFormat="1" ht="12.75">
      <c r="A6" s="18"/>
      <c r="B6" s="31" t="s">
        <v>247</v>
      </c>
      <c r="C6" s="31" t="s">
        <v>248</v>
      </c>
      <c r="D6" s="31" t="s">
        <v>246</v>
      </c>
      <c r="E6" s="40">
        <v>750834.6114561616</v>
      </c>
      <c r="F6" s="40">
        <v>683449.7097588227</v>
      </c>
      <c r="G6" s="34">
        <v>-0.0842279911758299</v>
      </c>
      <c r="H6" s="34">
        <v>0.1647148929632133</v>
      </c>
      <c r="I6" s="41">
        <v>0.02626092272863193</v>
      </c>
      <c r="J6" s="36">
        <v>0.004325565076361824</v>
      </c>
      <c r="K6" s="37">
        <f t="shared" si="0"/>
        <v>0.0319725877185284</v>
      </c>
      <c r="L6" s="38">
        <f aca="true" t="shared" si="1" ref="L6:L69">L5+K6</f>
        <v>0.5851027817722787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</row>
    <row r="7" spans="1:168" s="39" customFormat="1" ht="12.75">
      <c r="A7" s="18"/>
      <c r="B7" s="42" t="s">
        <v>249</v>
      </c>
      <c r="C7" s="42"/>
      <c r="D7" s="31" t="s">
        <v>250</v>
      </c>
      <c r="E7" s="32">
        <v>143041.5871887091</v>
      </c>
      <c r="F7" s="32">
        <v>78627.18185197622</v>
      </c>
      <c r="G7" s="33">
        <v>-0.4446899103264576</v>
      </c>
      <c r="H7" s="34">
        <v>0.018949554967720408</v>
      </c>
      <c r="I7" s="43">
        <v>0.18979180385972338</v>
      </c>
      <c r="J7" s="36">
        <v>0.0035964702196626384</v>
      </c>
      <c r="K7" s="37">
        <f t="shared" si="0"/>
        <v>0.02658345384828983</v>
      </c>
      <c r="L7" s="38">
        <f t="shared" si="1"/>
        <v>0.6116862356205686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</row>
    <row r="8" spans="1:168" s="39" customFormat="1" ht="12.75">
      <c r="A8" s="18"/>
      <c r="B8" s="31" t="s">
        <v>251</v>
      </c>
      <c r="C8" s="31" t="s">
        <v>252</v>
      </c>
      <c r="D8" s="31" t="s">
        <v>246</v>
      </c>
      <c r="E8" s="40">
        <v>169554.1778895558</v>
      </c>
      <c r="F8" s="40">
        <v>121787.87451124226</v>
      </c>
      <c r="G8" s="34">
        <v>-0.0960523560025322</v>
      </c>
      <c r="H8" s="34">
        <v>0.02935150374328996</v>
      </c>
      <c r="I8" s="41">
        <v>0.10657969245312378</v>
      </c>
      <c r="J8" s="36">
        <v>0.003128274241996555</v>
      </c>
      <c r="K8" s="37">
        <f t="shared" si="0"/>
        <v>0.02312276450455636</v>
      </c>
      <c r="L8" s="38">
        <f t="shared" si="1"/>
        <v>0.634809000125125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</row>
    <row r="9" spans="1:168" s="39" customFormat="1" ht="12.75">
      <c r="A9" s="18"/>
      <c r="B9" s="31" t="s">
        <v>253</v>
      </c>
      <c r="C9" s="31"/>
      <c r="D9" s="31" t="s">
        <v>254</v>
      </c>
      <c r="E9" s="40">
        <v>554.9856726217806</v>
      </c>
      <c r="F9" s="40">
        <v>54792.904358494656</v>
      </c>
      <c r="G9" s="34">
        <v>93.86205842303744</v>
      </c>
      <c r="H9" s="34">
        <v>0.013205371584308472</v>
      </c>
      <c r="I9" s="41">
        <v>0.2282356161755936</v>
      </c>
      <c r="J9" s="36">
        <v>0.003013936120372319</v>
      </c>
      <c r="K9" s="37">
        <f t="shared" si="0"/>
        <v>0.022277629693574066</v>
      </c>
      <c r="L9" s="38">
        <f t="shared" si="1"/>
        <v>0.657086629818699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</row>
    <row r="10" spans="1:168" s="39" customFormat="1" ht="12.75">
      <c r="A10" s="18"/>
      <c r="B10" s="42" t="s">
        <v>255</v>
      </c>
      <c r="C10" s="31"/>
      <c r="D10" s="31" t="s">
        <v>244</v>
      </c>
      <c r="E10" s="40">
        <v>9569.041149729494</v>
      </c>
      <c r="F10" s="40">
        <v>10236.334782904756</v>
      </c>
      <c r="G10" s="34">
        <v>0.055265370751757664</v>
      </c>
      <c r="H10" s="34">
        <v>0.002467009297138718</v>
      </c>
      <c r="I10" s="41">
        <v>1.1217334357413267</v>
      </c>
      <c r="J10" s="36">
        <v>0.0027673268148852097</v>
      </c>
      <c r="K10" s="37">
        <f t="shared" si="0"/>
        <v>0.02045480712295083</v>
      </c>
      <c r="L10" s="38">
        <f t="shared" si="1"/>
        <v>0.6775414369416498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</row>
    <row r="11" spans="1:168" s="39" customFormat="1" ht="12.75">
      <c r="A11" s="18"/>
      <c r="B11" s="31" t="s">
        <v>256</v>
      </c>
      <c r="C11" s="31"/>
      <c r="D11" s="31" t="s">
        <v>244</v>
      </c>
      <c r="E11" s="32">
        <v>24415.8693746181</v>
      </c>
      <c r="F11" s="32">
        <v>22257.85580871055</v>
      </c>
      <c r="G11" s="33">
        <v>-0.08838569427107723</v>
      </c>
      <c r="H11" s="34">
        <v>0.005364257654621187</v>
      </c>
      <c r="I11" s="41">
        <v>0.498</v>
      </c>
      <c r="J11" s="36">
        <v>0.002671400312001351</v>
      </c>
      <c r="K11" s="37">
        <f t="shared" si="0"/>
        <v>0.01974576253020008</v>
      </c>
      <c r="L11" s="38">
        <f t="shared" si="1"/>
        <v>0.6972871994718499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</row>
    <row r="12" spans="1:168" s="39" customFormat="1" ht="12.75">
      <c r="A12" s="18"/>
      <c r="B12" s="42" t="s">
        <v>257</v>
      </c>
      <c r="C12" s="42" t="s">
        <v>252</v>
      </c>
      <c r="D12" s="31" t="s">
        <v>244</v>
      </c>
      <c r="E12" s="32">
        <v>3701.503452147429</v>
      </c>
      <c r="F12" s="32">
        <v>3701.503452147429</v>
      </c>
      <c r="G12" s="33">
        <v>-0.16662635572287998</v>
      </c>
      <c r="H12" s="34">
        <v>0.0008920813575860293</v>
      </c>
      <c r="I12" s="35">
        <v>2.8067604497581424</v>
      </c>
      <c r="J12" s="36">
        <v>0.002503858672439018</v>
      </c>
      <c r="K12" s="37">
        <f t="shared" si="0"/>
        <v>0.018507371782899556</v>
      </c>
      <c r="L12" s="38">
        <f t="shared" si="1"/>
        <v>0.7157945712547494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</row>
    <row r="13" spans="1:168" s="39" customFormat="1" ht="12.75">
      <c r="A13" s="18"/>
      <c r="B13" s="42" t="s">
        <v>258</v>
      </c>
      <c r="C13" s="42"/>
      <c r="D13" s="31" t="s">
        <v>250</v>
      </c>
      <c r="E13" s="32">
        <v>133833.8188426244</v>
      </c>
      <c r="F13" s="32">
        <v>120499.03288922485</v>
      </c>
      <c r="G13" s="33">
        <v>-0.09963689349012723</v>
      </c>
      <c r="H13" s="34">
        <v>0.029040886287775864</v>
      </c>
      <c r="I13" s="41">
        <v>0.069</v>
      </c>
      <c r="J13" s="36">
        <v>0.002003821153856535</v>
      </c>
      <c r="K13" s="37">
        <f t="shared" si="0"/>
        <v>0.014811324412626123</v>
      </c>
      <c r="L13" s="38">
        <f t="shared" si="1"/>
        <v>0.7306058956673755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</row>
    <row r="14" spans="1:168" s="39" customFormat="1" ht="12.75">
      <c r="A14" s="18"/>
      <c r="B14" s="31" t="s">
        <v>259</v>
      </c>
      <c r="C14" s="31"/>
      <c r="D14" s="31" t="s">
        <v>246</v>
      </c>
      <c r="E14" s="40">
        <v>16560.82592684818</v>
      </c>
      <c r="F14" s="40">
        <v>21871.27234563482</v>
      </c>
      <c r="G14" s="34">
        <v>0.558805283365024</v>
      </c>
      <c r="H14" s="34">
        <v>0.005271089052992346</v>
      </c>
      <c r="I14" s="41">
        <v>0.3647509508069133</v>
      </c>
      <c r="J14" s="36">
        <v>0.0019226347438668703</v>
      </c>
      <c r="K14" s="37">
        <f t="shared" si="0"/>
        <v>0.01421123180758544</v>
      </c>
      <c r="L14" s="38">
        <f t="shared" si="1"/>
        <v>0.744817127474961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</row>
    <row r="15" spans="1:168" s="39" customFormat="1" ht="12.75">
      <c r="A15" s="18"/>
      <c r="B15" s="42" t="s">
        <v>260</v>
      </c>
      <c r="C15" s="42" t="s">
        <v>252</v>
      </c>
      <c r="D15" s="31" t="s">
        <v>246</v>
      </c>
      <c r="E15" s="32">
        <v>193232.35211310533</v>
      </c>
      <c r="F15" s="32">
        <v>193232.35211310533</v>
      </c>
      <c r="G15" s="33">
        <v>-0.16035906360613433</v>
      </c>
      <c r="H15" s="34">
        <v>0.04656999006784524</v>
      </c>
      <c r="I15" s="35">
        <v>0.0399073541980323</v>
      </c>
      <c r="J15" s="36">
        <v>0.0018584850886363463</v>
      </c>
      <c r="K15" s="37">
        <f t="shared" si="0"/>
        <v>0.013737067058526486</v>
      </c>
      <c r="L15" s="38">
        <f t="shared" si="1"/>
        <v>0.7585541945334875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</row>
    <row r="16" spans="1:168" s="39" customFormat="1" ht="12.75">
      <c r="A16" s="18"/>
      <c r="B16" s="31" t="s">
        <v>261</v>
      </c>
      <c r="C16" s="31"/>
      <c r="D16" s="31" t="s">
        <v>250</v>
      </c>
      <c r="E16" s="32">
        <v>46332.564988073194</v>
      </c>
      <c r="F16" s="32">
        <v>9155.891970118153</v>
      </c>
      <c r="G16" s="33">
        <v>-0.7597892617841598</v>
      </c>
      <c r="H16" s="34">
        <v>0.002206617025812977</v>
      </c>
      <c r="I16" s="41">
        <v>0.8225375721834528</v>
      </c>
      <c r="J16" s="36">
        <v>0.0018150254111508775</v>
      </c>
      <c r="K16" s="37">
        <f t="shared" si="0"/>
        <v>0.013415833109645104</v>
      </c>
      <c r="L16" s="38">
        <f t="shared" si="1"/>
        <v>0.7719700276431326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</row>
    <row r="17" spans="1:168" s="39" customFormat="1" ht="12.75">
      <c r="A17" s="18"/>
      <c r="B17" s="31" t="s">
        <v>262</v>
      </c>
      <c r="C17" s="31"/>
      <c r="D17" s="31" t="s">
        <v>250</v>
      </c>
      <c r="E17" s="40">
        <v>44447.482001270604</v>
      </c>
      <c r="F17" s="40">
        <v>45572.324484983736</v>
      </c>
      <c r="G17" s="34">
        <v>0.02530722626044319</v>
      </c>
      <c r="H17" s="34">
        <v>0.010983164441283924</v>
      </c>
      <c r="I17" s="41">
        <v>0.16</v>
      </c>
      <c r="J17" s="36">
        <v>0.001757306310605428</v>
      </c>
      <c r="K17" s="37">
        <f t="shared" si="0"/>
        <v>0.012989200063408262</v>
      </c>
      <c r="L17" s="38">
        <f t="shared" si="1"/>
        <v>0.7849592277065409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</row>
    <row r="18" spans="1:168" s="39" customFormat="1" ht="12.75">
      <c r="A18" s="18"/>
      <c r="B18" s="31" t="s">
        <v>263</v>
      </c>
      <c r="C18" s="31" t="s">
        <v>264</v>
      </c>
      <c r="D18" s="31" t="s">
        <v>246</v>
      </c>
      <c r="E18" s="32">
        <v>59111.85243319759</v>
      </c>
      <c r="F18" s="32">
        <v>92032.68745963403</v>
      </c>
      <c r="G18" s="33">
        <v>0.6673058391025631</v>
      </c>
      <c r="H18" s="34">
        <v>0.022180350723069116</v>
      </c>
      <c r="I18" s="41">
        <v>0.0774729572058343</v>
      </c>
      <c r="J18" s="36">
        <v>0.0017183773623787296</v>
      </c>
      <c r="K18" s="37">
        <f t="shared" si="0"/>
        <v>0.012701455181526832</v>
      </c>
      <c r="L18" s="38">
        <f t="shared" si="1"/>
        <v>0.7976606828880678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</row>
    <row r="19" spans="1:168" s="39" customFormat="1" ht="12.75">
      <c r="A19" s="18"/>
      <c r="B19" s="42" t="s">
        <v>260</v>
      </c>
      <c r="C19" s="42" t="s">
        <v>248</v>
      </c>
      <c r="D19" s="31" t="s">
        <v>246</v>
      </c>
      <c r="E19" s="32">
        <v>236278.53133308253</v>
      </c>
      <c r="F19" s="32">
        <v>236278.53133308253</v>
      </c>
      <c r="G19" s="33">
        <v>-0.48967588416812713</v>
      </c>
      <c r="H19" s="34">
        <v>0.05694434051595048</v>
      </c>
      <c r="I19" s="35">
        <v>0.028627803114424113</v>
      </c>
      <c r="J19" s="36">
        <v>0.0016301913687713544</v>
      </c>
      <c r="K19" s="37">
        <f t="shared" si="0"/>
        <v>0.012049624873490209</v>
      </c>
      <c r="L19" s="38">
        <f t="shared" si="1"/>
        <v>0.8097103077615581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</row>
    <row r="20" spans="1:168" s="39" customFormat="1" ht="12.75">
      <c r="A20" s="18"/>
      <c r="B20" s="42" t="s">
        <v>265</v>
      </c>
      <c r="C20" s="42"/>
      <c r="D20" s="31" t="s">
        <v>244</v>
      </c>
      <c r="E20" s="32">
        <v>100579.24990081807</v>
      </c>
      <c r="F20" s="32">
        <v>36583.813060614135</v>
      </c>
      <c r="G20" s="33">
        <v>-0.6372009703788662</v>
      </c>
      <c r="H20" s="34">
        <v>0.008816886987327414</v>
      </c>
      <c r="I20" s="35">
        <v>0.16382997720555934</v>
      </c>
      <c r="J20" s="36">
        <v>0.0014444703941578429</v>
      </c>
      <c r="K20" s="37">
        <f t="shared" si="0"/>
        <v>0.010676860842161512</v>
      </c>
      <c r="L20" s="38">
        <f t="shared" si="1"/>
        <v>0.8203871686037195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</row>
    <row r="21" spans="1:168" s="39" customFormat="1" ht="12.75">
      <c r="A21" s="18"/>
      <c r="B21" s="31" t="s">
        <v>266</v>
      </c>
      <c r="C21" s="31"/>
      <c r="D21" s="31" t="s">
        <v>246</v>
      </c>
      <c r="E21" s="32">
        <v>17351.797380050895</v>
      </c>
      <c r="F21" s="32">
        <v>16973.11345603258</v>
      </c>
      <c r="G21" s="34">
        <v>-0.04579205761501023</v>
      </c>
      <c r="H21" s="34">
        <v>0.004090607584206076</v>
      </c>
      <c r="I21" s="41">
        <v>0.3385395180084715</v>
      </c>
      <c r="J21" s="36">
        <v>0.001384832319918923</v>
      </c>
      <c r="K21" s="37">
        <f t="shared" si="0"/>
        <v>0.010236043624917899</v>
      </c>
      <c r="L21" s="38">
        <f t="shared" si="1"/>
        <v>0.8306232122286374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</row>
    <row r="22" spans="1:168" s="39" customFormat="1" ht="12.75">
      <c r="A22" s="18"/>
      <c r="B22" s="42" t="s">
        <v>267</v>
      </c>
      <c r="C22" s="31" t="s">
        <v>248</v>
      </c>
      <c r="D22" s="31" t="s">
        <v>244</v>
      </c>
      <c r="E22" s="40">
        <v>7417.320472995432</v>
      </c>
      <c r="F22" s="40">
        <v>7417.320472995432</v>
      </c>
      <c r="G22" s="34">
        <v>-0.1283915183539694</v>
      </c>
      <c r="H22" s="34">
        <v>0.0017876123588002177</v>
      </c>
      <c r="I22" s="41">
        <v>0.7354080817843706</v>
      </c>
      <c r="J22" s="36">
        <v>0.0013146245757593021</v>
      </c>
      <c r="K22" s="37">
        <f t="shared" si="0"/>
        <v>0.009717100268608142</v>
      </c>
      <c r="L22" s="38">
        <f t="shared" si="1"/>
        <v>0.8403403124972456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</row>
    <row r="23" spans="1:168" s="39" customFormat="1" ht="12.75">
      <c r="A23" s="18"/>
      <c r="B23" s="42" t="s">
        <v>255</v>
      </c>
      <c r="C23" s="31"/>
      <c r="D23" s="31" t="s">
        <v>250</v>
      </c>
      <c r="E23" s="44">
        <v>12616.691599081856</v>
      </c>
      <c r="F23" s="44">
        <v>10196.689073033673</v>
      </c>
      <c r="G23" s="34">
        <v>-0.21822748070105152</v>
      </c>
      <c r="H23" s="34">
        <v>0.002457454477282008</v>
      </c>
      <c r="I23" s="41">
        <v>0.5266986576968216</v>
      </c>
      <c r="J23" s="36">
        <v>0.001294337974535478</v>
      </c>
      <c r="K23" s="37">
        <f t="shared" si="0"/>
        <v>0.00956715104216278</v>
      </c>
      <c r="L23" s="38">
        <f t="shared" si="1"/>
        <v>0.8499074635394084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</row>
    <row r="24" spans="1:168" s="39" customFormat="1" ht="12.75">
      <c r="A24" s="18"/>
      <c r="B24" s="31" t="s">
        <v>251</v>
      </c>
      <c r="C24" s="31" t="s">
        <v>264</v>
      </c>
      <c r="D24" s="31" t="s">
        <v>246</v>
      </c>
      <c r="E24" s="40">
        <v>161897.32416115247</v>
      </c>
      <c r="F24" s="40">
        <v>221887.2214557698</v>
      </c>
      <c r="G24" s="34">
        <v>0.47893906171469947</v>
      </c>
      <c r="H24" s="34">
        <v>0.05347596086461008</v>
      </c>
      <c r="I24" s="41">
        <v>0.022895505588926394</v>
      </c>
      <c r="J24" s="36">
        <v>0.0012243591608488893</v>
      </c>
      <c r="K24" s="37">
        <f t="shared" si="0"/>
        <v>0.009049899834624628</v>
      </c>
      <c r="L24" s="38">
        <f t="shared" si="1"/>
        <v>0.8589573633740331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</row>
    <row r="25" spans="1:168" s="39" customFormat="1" ht="12.75">
      <c r="A25" s="18"/>
      <c r="B25" s="31" t="s">
        <v>266</v>
      </c>
      <c r="C25" s="31"/>
      <c r="D25" s="31" t="s">
        <v>250</v>
      </c>
      <c r="E25" s="32">
        <v>31386.783503791783</v>
      </c>
      <c r="F25" s="32">
        <v>22805.276054492522</v>
      </c>
      <c r="G25" s="33">
        <v>-0.26258596933034384</v>
      </c>
      <c r="H25" s="34">
        <v>0.005496188747578549</v>
      </c>
      <c r="I25" s="41">
        <v>0.21879620028957114</v>
      </c>
      <c r="J25" s="36">
        <v>0.0012025452140444835</v>
      </c>
      <c r="K25" s="37">
        <f t="shared" si="0"/>
        <v>0.008888661172073332</v>
      </c>
      <c r="L25" s="38">
        <f t="shared" si="1"/>
        <v>0.8678460245461064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</row>
    <row r="26" spans="1:168" s="39" customFormat="1" ht="12.75">
      <c r="A26" s="18"/>
      <c r="B26" s="31" t="s">
        <v>257</v>
      </c>
      <c r="C26" s="31" t="s">
        <v>268</v>
      </c>
      <c r="D26" s="31" t="s">
        <v>250</v>
      </c>
      <c r="E26" s="40">
        <v>6261.833981556047</v>
      </c>
      <c r="F26" s="40">
        <v>6261.833981556047</v>
      </c>
      <c r="G26" s="34">
        <v>-0.21903676054209972</v>
      </c>
      <c r="H26" s="34">
        <v>0.0015091341751968623</v>
      </c>
      <c r="I26" s="41">
        <v>0.7198636997149223</v>
      </c>
      <c r="J26" s="36">
        <v>0.001086370910723441</v>
      </c>
      <c r="K26" s="37">
        <f t="shared" si="0"/>
        <v>0.008029954150447598</v>
      </c>
      <c r="L26" s="38">
        <f t="shared" si="1"/>
        <v>0.875875978696554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</row>
    <row r="27" spans="1:168" s="39" customFormat="1" ht="12.75">
      <c r="A27" s="18"/>
      <c r="B27" s="31" t="s">
        <v>260</v>
      </c>
      <c r="C27" s="31" t="s">
        <v>264</v>
      </c>
      <c r="D27" s="31" t="s">
        <v>246</v>
      </c>
      <c r="E27" s="40">
        <v>175187.0182981652</v>
      </c>
      <c r="F27" s="40">
        <v>175187.0182981652</v>
      </c>
      <c r="G27" s="34">
        <v>0.37418204566575874</v>
      </c>
      <c r="H27" s="34">
        <v>0.042220971865961444</v>
      </c>
      <c r="I27" s="41">
        <v>0.024221377758136223</v>
      </c>
      <c r="J27" s="36">
        <v>0.0010226501088810938</v>
      </c>
      <c r="K27" s="37">
        <f t="shared" si="0"/>
        <v>0.007558959288404514</v>
      </c>
      <c r="L27" s="38">
        <f t="shared" si="1"/>
        <v>0.8834349379849585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</row>
    <row r="28" spans="1:168" s="39" customFormat="1" ht="12.75">
      <c r="A28" s="18"/>
      <c r="B28" s="31" t="s">
        <v>269</v>
      </c>
      <c r="C28" s="31" t="s">
        <v>252</v>
      </c>
      <c r="D28" s="31" t="s">
        <v>246</v>
      </c>
      <c r="E28" s="40">
        <v>56086.05963851354</v>
      </c>
      <c r="F28" s="40">
        <v>47587.1670284432</v>
      </c>
      <c r="G28" s="34">
        <v>-0.09727604805503409</v>
      </c>
      <c r="H28" s="34">
        <v>0.011468751850488863</v>
      </c>
      <c r="I28" s="41">
        <v>0.08218069017711047</v>
      </c>
      <c r="J28" s="36">
        <v>0.0009425099425431875</v>
      </c>
      <c r="K28" s="37">
        <f t="shared" si="0"/>
        <v>0.006966600035270523</v>
      </c>
      <c r="L28" s="38">
        <f t="shared" si="1"/>
        <v>0.890401538020229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</row>
    <row r="29" spans="1:168" s="39" customFormat="1" ht="12.75">
      <c r="A29" s="18"/>
      <c r="B29" s="31" t="s">
        <v>270</v>
      </c>
      <c r="C29" s="31"/>
      <c r="D29" s="31" t="s">
        <v>246</v>
      </c>
      <c r="E29" s="32">
        <v>77419.5887960269</v>
      </c>
      <c r="F29" s="32">
        <v>73837.0226843286</v>
      </c>
      <c r="G29" s="33">
        <v>-0.08035520278862004</v>
      </c>
      <c r="H29" s="34">
        <v>0.017795101987040582</v>
      </c>
      <c r="I29" s="41">
        <v>0.050654979135819046</v>
      </c>
      <c r="J29" s="36">
        <v>0.0009014105198733128</v>
      </c>
      <c r="K29" s="37">
        <f t="shared" si="0"/>
        <v>0.006662812004505609</v>
      </c>
      <c r="L29" s="38">
        <f t="shared" si="1"/>
        <v>0.8970643500247346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</row>
    <row r="30" spans="1:168" s="39" customFormat="1" ht="12.75">
      <c r="A30" s="18"/>
      <c r="B30" s="31" t="s">
        <v>265</v>
      </c>
      <c r="C30" s="31"/>
      <c r="D30" s="31" t="s">
        <v>246</v>
      </c>
      <c r="E30" s="40">
        <v>27819.97433218267</v>
      </c>
      <c r="F30" s="40">
        <v>32307.40923602164</v>
      </c>
      <c r="G30" s="34">
        <v>0.12735215475884512</v>
      </c>
      <c r="H30" s="34">
        <v>0.007786251685011176</v>
      </c>
      <c r="I30" s="41">
        <v>0.11567483404767173</v>
      </c>
      <c r="J30" s="36">
        <v>0.0009006733715170723</v>
      </c>
      <c r="K30" s="37">
        <f t="shared" si="0"/>
        <v>0.006657363342870563</v>
      </c>
      <c r="L30" s="38">
        <f t="shared" si="1"/>
        <v>0.9037217133676052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</row>
    <row r="31" spans="1:168" s="39" customFormat="1" ht="12.75">
      <c r="A31" s="18"/>
      <c r="B31" s="45" t="s">
        <v>271</v>
      </c>
      <c r="C31" s="45"/>
      <c r="D31" s="45" t="s">
        <v>246</v>
      </c>
      <c r="E31" s="46">
        <v>8099.725580064917</v>
      </c>
      <c r="F31" s="46">
        <v>5818.7343974008</v>
      </c>
      <c r="G31" s="47">
        <v>-0.27732376243506246</v>
      </c>
      <c r="H31" s="48">
        <v>0.0014023448978966629</v>
      </c>
      <c r="I31" s="49">
        <v>0.624063706770094</v>
      </c>
      <c r="J31" s="50">
        <v>0.0008751525551515205</v>
      </c>
      <c r="K31" s="51">
        <f t="shared" si="0"/>
        <v>0.006468725205311352</v>
      </c>
      <c r="L31" s="52">
        <f t="shared" si="1"/>
        <v>0.9101904385729166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</row>
    <row r="32" spans="1:168" s="39" customFormat="1" ht="12.75">
      <c r="A32" s="18"/>
      <c r="B32" s="45" t="s">
        <v>263</v>
      </c>
      <c r="C32" s="45" t="s">
        <v>252</v>
      </c>
      <c r="D32" s="45" t="s">
        <v>246</v>
      </c>
      <c r="E32" s="46">
        <v>73998.20457549611</v>
      </c>
      <c r="F32" s="46">
        <v>44760.31931569087</v>
      </c>
      <c r="G32" s="47">
        <v>-0.23034467637476674</v>
      </c>
      <c r="H32" s="48">
        <v>0.010787467021801738</v>
      </c>
      <c r="I32" s="49">
        <v>0.07904659919605464</v>
      </c>
      <c r="J32" s="50">
        <v>0.0008527125820130192</v>
      </c>
      <c r="K32" s="51">
        <f t="shared" si="0"/>
        <v>0.006302859244007725</v>
      </c>
      <c r="L32" s="52">
        <f t="shared" si="1"/>
        <v>0.9164932978169243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</row>
    <row r="33" spans="1:168" s="39" customFormat="1" ht="12.75">
      <c r="A33" s="18"/>
      <c r="B33" s="45" t="s">
        <v>272</v>
      </c>
      <c r="C33" s="45"/>
      <c r="D33" s="45" t="s">
        <v>246</v>
      </c>
      <c r="E33" s="53">
        <v>19493.064281894134</v>
      </c>
      <c r="F33" s="53">
        <v>21645.594519352057</v>
      </c>
      <c r="G33" s="48">
        <v>0.18920431557153622</v>
      </c>
      <c r="H33" s="48">
        <v>0.005216699536880833</v>
      </c>
      <c r="I33" s="49">
        <v>0.14804834701428915</v>
      </c>
      <c r="J33" s="50">
        <v>0.000772323743305415</v>
      </c>
      <c r="K33" s="51">
        <f t="shared" si="0"/>
        <v>0.005708661919081267</v>
      </c>
      <c r="L33" s="52">
        <f t="shared" si="1"/>
        <v>0.9222019597360056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</row>
    <row r="34" spans="1:168" s="39" customFormat="1" ht="12.75">
      <c r="A34" s="18"/>
      <c r="B34" s="45" t="s">
        <v>273</v>
      </c>
      <c r="C34" s="45" t="s">
        <v>252</v>
      </c>
      <c r="D34" s="45" t="s">
        <v>246</v>
      </c>
      <c r="E34" s="46">
        <v>98388.22078033662</v>
      </c>
      <c r="F34" s="46">
        <v>111335.51522438669</v>
      </c>
      <c r="G34" s="47">
        <v>0.10264354873780876</v>
      </c>
      <c r="H34" s="48">
        <v>0.02683243143033952</v>
      </c>
      <c r="I34" s="49">
        <v>0.02874482829065764</v>
      </c>
      <c r="J34" s="50">
        <v>0.0007712936340859547</v>
      </c>
      <c r="K34" s="51">
        <f t="shared" si="0"/>
        <v>0.005701047825477903</v>
      </c>
      <c r="L34" s="52">
        <f t="shared" si="1"/>
        <v>0.9279030075614835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</row>
    <row r="35" spans="1:168" s="39" customFormat="1" ht="12.75">
      <c r="A35" s="18"/>
      <c r="B35" s="45" t="s">
        <v>260</v>
      </c>
      <c r="C35" s="45" t="s">
        <v>252</v>
      </c>
      <c r="D35" s="45" t="s">
        <v>244</v>
      </c>
      <c r="E35" s="53">
        <v>3284.7315088246382</v>
      </c>
      <c r="F35" s="53">
        <v>3284.7315088246382</v>
      </c>
      <c r="G35" s="48">
        <v>0.034640489681652516</v>
      </c>
      <c r="H35" s="48">
        <v>0.0007916371770497485</v>
      </c>
      <c r="I35" s="49">
        <v>0.9547329788680986</v>
      </c>
      <c r="J35" s="50">
        <v>0.0007558021202274388</v>
      </c>
      <c r="K35" s="51">
        <f t="shared" si="0"/>
        <v>0.005586541679577818</v>
      </c>
      <c r="L35" s="52">
        <f t="shared" si="1"/>
        <v>0.9334895492410613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</row>
    <row r="36" spans="1:168" s="39" customFormat="1" ht="12.75">
      <c r="A36" s="18"/>
      <c r="B36" s="45" t="s">
        <v>274</v>
      </c>
      <c r="C36" s="45" t="s">
        <v>264</v>
      </c>
      <c r="D36" s="45" t="s">
        <v>246</v>
      </c>
      <c r="E36" s="46">
        <v>16871.882899137065</v>
      </c>
      <c r="F36" s="46">
        <v>21590.162749202467</v>
      </c>
      <c r="G36" s="47">
        <v>0.22098559815371727</v>
      </c>
      <c r="H36" s="48">
        <v>0.005203340195357119</v>
      </c>
      <c r="I36" s="49">
        <v>0.14364645449869817</v>
      </c>
      <c r="J36" s="50">
        <v>0.0007474413706136136</v>
      </c>
      <c r="K36" s="51">
        <f t="shared" si="0"/>
        <v>0.005524742863538386</v>
      </c>
      <c r="L36" s="52">
        <f t="shared" si="1"/>
        <v>0.9390142921045997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</row>
    <row r="37" spans="1:168" s="39" customFormat="1" ht="12.75">
      <c r="A37" s="18"/>
      <c r="B37" s="45" t="s">
        <v>274</v>
      </c>
      <c r="C37" s="45" t="s">
        <v>248</v>
      </c>
      <c r="D37" s="45" t="s">
        <v>246</v>
      </c>
      <c r="E37" s="53">
        <v>72519.5317211915</v>
      </c>
      <c r="F37" s="53">
        <v>30899.520808833367</v>
      </c>
      <c r="G37" s="48">
        <v>-0.574862935994635</v>
      </c>
      <c r="H37" s="48">
        <v>0.007446943337553839</v>
      </c>
      <c r="I37" s="49">
        <v>0.08411817285404607</v>
      </c>
      <c r="J37" s="50">
        <v>0.0006264232669026406</v>
      </c>
      <c r="K37" s="51">
        <f t="shared" si="0"/>
        <v>0.00463023269709247</v>
      </c>
      <c r="L37" s="52">
        <f t="shared" si="1"/>
        <v>0.9436445248016923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</row>
    <row r="38" spans="1:168" s="39" customFormat="1" ht="12.75">
      <c r="A38" s="18"/>
      <c r="B38" s="45" t="s">
        <v>275</v>
      </c>
      <c r="C38" s="45"/>
      <c r="D38" s="45" t="s">
        <v>246</v>
      </c>
      <c r="E38" s="53">
        <v>80357.44105318746</v>
      </c>
      <c r="F38" s="53">
        <v>87105.69124969788</v>
      </c>
      <c r="G38" s="48">
        <v>0.059529962992618965</v>
      </c>
      <c r="H38" s="48">
        <v>0.020992919311859398</v>
      </c>
      <c r="I38" s="49">
        <v>0.02644795673105078</v>
      </c>
      <c r="J38" s="50">
        <v>0.0005552198216184977</v>
      </c>
      <c r="K38" s="51">
        <f t="shared" si="0"/>
        <v>0.004103929575992861</v>
      </c>
      <c r="L38" s="52">
        <f t="shared" si="1"/>
        <v>0.9477484543776851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</row>
    <row r="39" spans="1:168" s="39" customFormat="1" ht="12.75">
      <c r="A39" s="18"/>
      <c r="B39" s="45" t="s">
        <v>257</v>
      </c>
      <c r="C39" s="45" t="s">
        <v>248</v>
      </c>
      <c r="D39" s="45" t="s">
        <v>250</v>
      </c>
      <c r="E39" s="46">
        <v>4005.3768237569525</v>
      </c>
      <c r="F39" s="46">
        <v>4005.3768237569525</v>
      </c>
      <c r="G39" s="47">
        <v>-0.8860577178870821</v>
      </c>
      <c r="H39" s="48">
        <v>0.0009653164020440861</v>
      </c>
      <c r="I39" s="49">
        <v>0.4381938965198294</v>
      </c>
      <c r="J39" s="50">
        <v>0.0004229957555862003</v>
      </c>
      <c r="K39" s="51">
        <f t="shared" si="0"/>
        <v>0.0031265900896860566</v>
      </c>
      <c r="L39" s="52">
        <f t="shared" si="1"/>
        <v>0.9508750444673711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</row>
    <row r="40" spans="1:168" s="39" customFormat="1" ht="12.75">
      <c r="A40" s="18"/>
      <c r="B40" s="54" t="s">
        <v>247</v>
      </c>
      <c r="C40" s="54" t="s">
        <v>276</v>
      </c>
      <c r="D40" s="45" t="s">
        <v>246</v>
      </c>
      <c r="E40" s="46">
        <v>13334.156136318765</v>
      </c>
      <c r="F40" s="46">
        <v>32759.482318863164</v>
      </c>
      <c r="G40" s="47">
        <v>1.2667622531658256</v>
      </c>
      <c r="H40" s="48">
        <v>0.007895203621618286</v>
      </c>
      <c r="I40" s="49">
        <v>0.05106791268244846</v>
      </c>
      <c r="J40" s="50">
        <v>0.0004031915691589535</v>
      </c>
      <c r="K40" s="51">
        <f t="shared" si="0"/>
        <v>0.002980206651554591</v>
      </c>
      <c r="L40" s="52">
        <f t="shared" si="1"/>
        <v>0.9538552511189258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</row>
    <row r="41" spans="1:168" s="39" customFormat="1" ht="12.75">
      <c r="A41" s="18"/>
      <c r="B41" s="54" t="s">
        <v>277</v>
      </c>
      <c r="C41" s="45"/>
      <c r="D41" s="45" t="s">
        <v>246</v>
      </c>
      <c r="E41" s="53">
        <v>17349.85632473873</v>
      </c>
      <c r="F41" s="53">
        <v>17941.691733139505</v>
      </c>
      <c r="G41" s="48">
        <v>0.04693536213099563</v>
      </c>
      <c r="H41" s="48">
        <v>0.0043240399274526034</v>
      </c>
      <c r="I41" s="49">
        <v>0.0904054310415709</v>
      </c>
      <c r="J41" s="50">
        <v>0.00039091669348231557</v>
      </c>
      <c r="K41" s="51">
        <f t="shared" si="0"/>
        <v>0.00288947641576412</v>
      </c>
      <c r="L41" s="52">
        <f t="shared" si="1"/>
        <v>0.9567447275346899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</row>
    <row r="42" spans="1:168" s="39" customFormat="1" ht="12.75">
      <c r="A42" s="18"/>
      <c r="B42" s="45" t="s">
        <v>257</v>
      </c>
      <c r="C42" s="45" t="s">
        <v>268</v>
      </c>
      <c r="D42" s="45" t="s">
        <v>244</v>
      </c>
      <c r="E42" s="53">
        <v>1087.5074447766551</v>
      </c>
      <c r="F42" s="53">
        <v>1087.5074447766551</v>
      </c>
      <c r="G42" s="48">
        <v>0.22490550932099715</v>
      </c>
      <c r="H42" s="48">
        <v>0.00026209488394734364</v>
      </c>
      <c r="I42" s="49">
        <v>1.3986346078715437</v>
      </c>
      <c r="J42" s="50">
        <v>0.0003665749752348307</v>
      </c>
      <c r="K42" s="51">
        <f t="shared" si="0"/>
        <v>0.002709553629226828</v>
      </c>
      <c r="L42" s="52">
        <f t="shared" si="1"/>
        <v>0.9594542811639167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</row>
    <row r="43" spans="1:168" s="39" customFormat="1" ht="12.75">
      <c r="A43" s="18"/>
      <c r="B43" s="54" t="s">
        <v>247</v>
      </c>
      <c r="C43" s="54" t="s">
        <v>264</v>
      </c>
      <c r="D43" s="45" t="s">
        <v>246</v>
      </c>
      <c r="E43" s="46">
        <v>60437.04084063802</v>
      </c>
      <c r="F43" s="46">
        <v>259983.90441290662</v>
      </c>
      <c r="G43" s="47">
        <v>2.8522576210509833</v>
      </c>
      <c r="H43" s="48">
        <v>0.06265745727310608</v>
      </c>
      <c r="I43" s="55">
        <v>0.005627700990481063</v>
      </c>
      <c r="J43" s="50">
        <v>0.00035261743435688396</v>
      </c>
      <c r="K43" s="51">
        <f t="shared" si="0"/>
        <v>0.0026063859061254474</v>
      </c>
      <c r="L43" s="52">
        <f t="shared" si="1"/>
        <v>0.9620606670700422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</row>
    <row r="44" spans="1:168" s="39" customFormat="1" ht="12.75">
      <c r="A44" s="18"/>
      <c r="B44" s="45" t="s">
        <v>267</v>
      </c>
      <c r="C44" s="45" t="s">
        <v>252</v>
      </c>
      <c r="D44" s="45" t="s">
        <v>244</v>
      </c>
      <c r="E44" s="53">
        <v>1239.754548638689</v>
      </c>
      <c r="F44" s="53">
        <v>1239.754548638689</v>
      </c>
      <c r="G44" s="48">
        <v>-0.0898141707109581</v>
      </c>
      <c r="H44" s="48">
        <v>0.00029878721852371427</v>
      </c>
      <c r="I44" s="49">
        <v>1.1696597447864863</v>
      </c>
      <c r="J44" s="50">
        <v>0.00034947938176391175</v>
      </c>
      <c r="K44" s="51">
        <f t="shared" si="0"/>
        <v>0.0025831908645475394</v>
      </c>
      <c r="L44" s="52">
        <f t="shared" si="1"/>
        <v>0.9646438579345897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</row>
    <row r="45" spans="1:168" s="39" customFormat="1" ht="12.75">
      <c r="A45" s="18"/>
      <c r="B45" s="45" t="s">
        <v>278</v>
      </c>
      <c r="C45" s="45" t="s">
        <v>252</v>
      </c>
      <c r="D45" s="45" t="s">
        <v>246</v>
      </c>
      <c r="E45" s="53">
        <v>15971.231446759735</v>
      </c>
      <c r="F45" s="53">
        <v>15971.231446759735</v>
      </c>
      <c r="G45" s="48">
        <v>0</v>
      </c>
      <c r="H45" s="48">
        <v>0.003849148870327362</v>
      </c>
      <c r="I45" s="49">
        <v>0.065046891244061</v>
      </c>
      <c r="J45" s="50">
        <v>0.0002503751679503842</v>
      </c>
      <c r="K45" s="51">
        <f t="shared" si="0"/>
        <v>0.0018506580940328748</v>
      </c>
      <c r="L45" s="52">
        <f t="shared" si="1"/>
        <v>0.9664945160286226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</row>
    <row r="46" spans="1:168" s="39" customFormat="1" ht="12.75">
      <c r="A46" s="18"/>
      <c r="B46" s="45" t="s">
        <v>260</v>
      </c>
      <c r="C46" s="45" t="s">
        <v>276</v>
      </c>
      <c r="D46" s="45" t="s">
        <v>246</v>
      </c>
      <c r="E46" s="53">
        <v>8063.3034474833175</v>
      </c>
      <c r="F46" s="53">
        <v>8063.3034474833175</v>
      </c>
      <c r="G46" s="48">
        <v>0.7351790496926548</v>
      </c>
      <c r="H46" s="48">
        <v>0.0019432975759852214</v>
      </c>
      <c r="I46" s="49">
        <v>0.10916518483667517</v>
      </c>
      <c r="J46" s="50">
        <v>0.0002121404390750895</v>
      </c>
      <c r="K46" s="51">
        <f t="shared" si="0"/>
        <v>0.001568044562325774</v>
      </c>
      <c r="L46" s="52">
        <f t="shared" si="1"/>
        <v>0.9680625605909483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</row>
    <row r="47" spans="1:168" s="39" customFormat="1" ht="12.75">
      <c r="A47" s="18"/>
      <c r="B47" s="45" t="s">
        <v>269</v>
      </c>
      <c r="C47" s="45" t="s">
        <v>264</v>
      </c>
      <c r="D47" s="45" t="s">
        <v>246</v>
      </c>
      <c r="E47" s="53">
        <v>9720.137277445774</v>
      </c>
      <c r="F47" s="53">
        <v>9475.95325350141</v>
      </c>
      <c r="G47" s="48">
        <v>0.0813244279151872</v>
      </c>
      <c r="H47" s="48">
        <v>0.002283753440213892</v>
      </c>
      <c r="I47" s="49">
        <v>0.08858671821339553</v>
      </c>
      <c r="J47" s="50">
        <v>0.0002023102224771007</v>
      </c>
      <c r="K47" s="51">
        <f t="shared" si="0"/>
        <v>0.0014953841221467807</v>
      </c>
      <c r="L47" s="52">
        <f t="shared" si="1"/>
        <v>0.9695579447130951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</row>
    <row r="48" spans="1:168" s="39" customFormat="1" ht="12.75">
      <c r="A48" s="18"/>
      <c r="B48" s="45" t="s">
        <v>267</v>
      </c>
      <c r="C48" s="45" t="s">
        <v>264</v>
      </c>
      <c r="D48" s="45" t="s">
        <v>244</v>
      </c>
      <c r="E48" s="53">
        <v>411.35131367507825</v>
      </c>
      <c r="F48" s="53">
        <v>411.35131367507825</v>
      </c>
      <c r="G48" s="48">
        <v>1.7548044609314999</v>
      </c>
      <c r="H48" s="48">
        <v>9.913778092930563E-05</v>
      </c>
      <c r="I48" s="49">
        <v>1.9300432843203423</v>
      </c>
      <c r="J48" s="50">
        <v>0.00019134020830502765</v>
      </c>
      <c r="K48" s="51">
        <f t="shared" si="0"/>
        <v>0.0014142988224926814</v>
      </c>
      <c r="L48" s="52">
        <f t="shared" si="1"/>
        <v>0.9709722435355878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</row>
    <row r="49" spans="1:168" s="39" customFormat="1" ht="12.75">
      <c r="A49" s="18"/>
      <c r="B49" s="54" t="s">
        <v>270</v>
      </c>
      <c r="C49" s="54"/>
      <c r="D49" s="45" t="s">
        <v>279</v>
      </c>
      <c r="E49" s="46">
        <v>1732.4034500000002</v>
      </c>
      <c r="F49" s="46">
        <v>2989.7574515598244</v>
      </c>
      <c r="G49" s="47">
        <v>0.8708196150678408</v>
      </c>
      <c r="H49" s="48">
        <v>0.0007205469130909799</v>
      </c>
      <c r="I49" s="55">
        <v>0.262936301973953</v>
      </c>
      <c r="J49" s="50">
        <v>0.00018945794072688956</v>
      </c>
      <c r="K49" s="51">
        <f t="shared" si="0"/>
        <v>0.001400385966209317</v>
      </c>
      <c r="L49" s="52">
        <f t="shared" si="1"/>
        <v>0.972372629501797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</row>
    <row r="50" spans="1:168" s="39" customFormat="1" ht="12.75">
      <c r="A50" s="18"/>
      <c r="B50" s="45" t="s">
        <v>251</v>
      </c>
      <c r="C50" s="45" t="s">
        <v>248</v>
      </c>
      <c r="D50" s="45" t="s">
        <v>246</v>
      </c>
      <c r="E50" s="53">
        <v>74503.5271926106</v>
      </c>
      <c r="F50" s="53">
        <v>9842.329064834605</v>
      </c>
      <c r="G50" s="48">
        <v>-0.8592260775847557</v>
      </c>
      <c r="H50" s="48">
        <v>0.002372051893906049</v>
      </c>
      <c r="I50" s="49">
        <v>0.07735169004322759</v>
      </c>
      <c r="J50" s="50">
        <v>0.00018348222286387167</v>
      </c>
      <c r="K50" s="51">
        <f t="shared" si="0"/>
        <v>0.0013562162079965442</v>
      </c>
      <c r="L50" s="52">
        <f t="shared" si="1"/>
        <v>0.9737288457097936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</row>
    <row r="51" spans="1:168" s="39" customFormat="1" ht="12.75">
      <c r="A51" s="18"/>
      <c r="B51" s="45" t="s">
        <v>260</v>
      </c>
      <c r="C51" s="45" t="s">
        <v>268</v>
      </c>
      <c r="D51" s="45" t="s">
        <v>244</v>
      </c>
      <c r="E51" s="53">
        <v>452.8751167451802</v>
      </c>
      <c r="F51" s="53">
        <v>452.8751167451802</v>
      </c>
      <c r="G51" s="48">
        <v>0.513347517851474</v>
      </c>
      <c r="H51" s="48">
        <v>0.00010914523090032248</v>
      </c>
      <c r="I51" s="49">
        <v>1.6341140372796976</v>
      </c>
      <c r="J51" s="50">
        <v>0.00017835575391635076</v>
      </c>
      <c r="K51" s="51">
        <f t="shared" si="0"/>
        <v>0.0013183237071978315</v>
      </c>
      <c r="L51" s="52">
        <f t="shared" si="1"/>
        <v>0.9750471694169914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</row>
    <row r="52" spans="1:168" s="39" customFormat="1" ht="12.75">
      <c r="A52" s="18"/>
      <c r="B52" s="45" t="s">
        <v>247</v>
      </c>
      <c r="C52" s="45" t="s">
        <v>252</v>
      </c>
      <c r="D52" s="45" t="s">
        <v>246</v>
      </c>
      <c r="E52" s="46">
        <v>124579.36916626306</v>
      </c>
      <c r="F52" s="46">
        <v>52360.30806956385</v>
      </c>
      <c r="G52" s="47">
        <v>-0.46264756156289083</v>
      </c>
      <c r="H52" s="48">
        <v>0.012619103375203018</v>
      </c>
      <c r="I52" s="49">
        <v>0.01381318861093856</v>
      </c>
      <c r="J52" s="50">
        <v>0.00017431005502261068</v>
      </c>
      <c r="K52" s="51">
        <f t="shared" si="0"/>
        <v>0.0012884197615908788</v>
      </c>
      <c r="L52" s="52">
        <f t="shared" si="1"/>
        <v>0.9763355891785823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</row>
    <row r="53" spans="1:168" s="39" customFormat="1" ht="12.75">
      <c r="A53" s="18"/>
      <c r="B53" s="45" t="s">
        <v>259</v>
      </c>
      <c r="C53" s="45"/>
      <c r="D53" s="45" t="s">
        <v>244</v>
      </c>
      <c r="E53" s="53">
        <v>165.17307286348526</v>
      </c>
      <c r="F53" s="53">
        <v>233.18083670712892</v>
      </c>
      <c r="G53" s="48">
        <v>0.7518693792409665</v>
      </c>
      <c r="H53" s="48">
        <v>5.619778018903671E-05</v>
      </c>
      <c r="I53" s="49">
        <v>3.0927470847851715</v>
      </c>
      <c r="J53" s="50">
        <v>0.00017380552085104116</v>
      </c>
      <c r="K53" s="51">
        <f t="shared" si="0"/>
        <v>0.0012846904770297343</v>
      </c>
      <c r="L53" s="52">
        <f t="shared" si="1"/>
        <v>0.977620279655612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</row>
    <row r="54" spans="1:168" s="39" customFormat="1" ht="12.75">
      <c r="A54" s="18"/>
      <c r="B54" s="56" t="s">
        <v>260</v>
      </c>
      <c r="C54" s="56" t="s">
        <v>248</v>
      </c>
      <c r="D54" s="56" t="s">
        <v>244</v>
      </c>
      <c r="E54" s="57">
        <v>2328.4053183622955</v>
      </c>
      <c r="F54" s="57">
        <v>2328.4053183622955</v>
      </c>
      <c r="G54" s="58">
        <v>-0.5342779198312091</v>
      </c>
      <c r="H54" s="59">
        <v>0.0005611576496599296</v>
      </c>
      <c r="I54" s="60">
        <v>0.3014043557497315</v>
      </c>
      <c r="J54" s="61">
        <v>0.00016913535986978463</v>
      </c>
      <c r="K54" s="51">
        <f t="shared" si="0"/>
        <v>0.0012501707948617661</v>
      </c>
      <c r="L54" s="52">
        <f t="shared" si="1"/>
        <v>0.9788704504504738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</row>
    <row r="55" spans="1:168" s="39" customFormat="1" ht="12.75">
      <c r="A55" s="18"/>
      <c r="B55" s="56" t="s">
        <v>280</v>
      </c>
      <c r="C55" s="56"/>
      <c r="D55" s="56" t="s">
        <v>246</v>
      </c>
      <c r="E55" s="62">
        <v>4401.177290637738</v>
      </c>
      <c r="F55" s="62">
        <v>4865.0740875378515</v>
      </c>
      <c r="G55" s="59">
        <v>0.11812609011469792</v>
      </c>
      <c r="H55" s="59">
        <v>0.0011725078614338456</v>
      </c>
      <c r="I55" s="60">
        <v>0.12185180515323452</v>
      </c>
      <c r="J55" s="61">
        <v>0.00014287219947207265</v>
      </c>
      <c r="K55" s="51">
        <f t="shared" si="0"/>
        <v>0.0010560455916206004</v>
      </c>
      <c r="L55" s="52">
        <f t="shared" si="1"/>
        <v>0.9799264960420945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</row>
    <row r="56" spans="1:168" s="39" customFormat="1" ht="12.75">
      <c r="A56" s="18"/>
      <c r="B56" s="56" t="s">
        <v>281</v>
      </c>
      <c r="C56" s="56"/>
      <c r="D56" s="56" t="s">
        <v>250</v>
      </c>
      <c r="E56" s="57">
        <v>2185.7439987835432</v>
      </c>
      <c r="F56" s="57">
        <v>2378.5516717762466</v>
      </c>
      <c r="G56" s="58">
        <v>0.0882114616807864</v>
      </c>
      <c r="H56" s="59">
        <v>0.0005732431785834684</v>
      </c>
      <c r="I56" s="60">
        <v>0.24</v>
      </c>
      <c r="J56" s="61">
        <v>0.0001375783628600324</v>
      </c>
      <c r="K56" s="51">
        <f t="shared" si="0"/>
        <v>0.001016915986018094</v>
      </c>
      <c r="L56" s="52">
        <f t="shared" si="1"/>
        <v>0.9809434120281125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</row>
    <row r="57" spans="1:168" s="39" customFormat="1" ht="12.75">
      <c r="A57" s="18"/>
      <c r="B57" s="56" t="s">
        <v>245</v>
      </c>
      <c r="C57" s="56"/>
      <c r="D57" s="56" t="s">
        <v>244</v>
      </c>
      <c r="E57" s="62">
        <v>5379.421977669101</v>
      </c>
      <c r="F57" s="62">
        <v>10736.734295429509</v>
      </c>
      <c r="G57" s="59">
        <v>2.015008179230812</v>
      </c>
      <c r="H57" s="59">
        <v>0.0025876081516959092</v>
      </c>
      <c r="I57" s="60">
        <v>0.0528849003965767</v>
      </c>
      <c r="J57" s="61">
        <v>0.0001368453993678081</v>
      </c>
      <c r="K57" s="51">
        <f t="shared" si="0"/>
        <v>0.001011498256973238</v>
      </c>
      <c r="L57" s="52">
        <f t="shared" si="1"/>
        <v>0.9819549102850857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</row>
    <row r="58" spans="1:168" s="39" customFormat="1" ht="12.75">
      <c r="A58" s="18"/>
      <c r="B58" s="63" t="s">
        <v>282</v>
      </c>
      <c r="C58" s="56"/>
      <c r="D58" s="56" t="s">
        <v>250</v>
      </c>
      <c r="E58" s="62">
        <v>377.6294776124578</v>
      </c>
      <c r="F58" s="62">
        <v>1554.1142052295036</v>
      </c>
      <c r="G58" s="59">
        <v>3.0453102778684342</v>
      </c>
      <c r="H58" s="59">
        <v>0.00037454951156145754</v>
      </c>
      <c r="I58" s="60">
        <v>0.34257333355391234</v>
      </c>
      <c r="J58" s="61">
        <v>0.00012831067475659814</v>
      </c>
      <c r="K58" s="51">
        <f t="shared" si="0"/>
        <v>0.0009484134977641805</v>
      </c>
      <c r="L58" s="52">
        <f t="shared" si="1"/>
        <v>0.98290332378285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</row>
    <row r="59" spans="1:168" s="39" customFormat="1" ht="12.75">
      <c r="A59" s="18"/>
      <c r="B59" s="56" t="s">
        <v>283</v>
      </c>
      <c r="C59" s="56"/>
      <c r="D59" s="56" t="s">
        <v>246</v>
      </c>
      <c r="E59" s="62">
        <v>25.38135337063066</v>
      </c>
      <c r="F59" s="62">
        <v>10.868498037267159</v>
      </c>
      <c r="G59" s="59">
        <v>-0.3959541086038717</v>
      </c>
      <c r="H59" s="59">
        <v>2.619363890740527E-06</v>
      </c>
      <c r="I59" s="60">
        <v>48.69342307536695</v>
      </c>
      <c r="J59" s="61">
        <v>0.00012754579412016772</v>
      </c>
      <c r="K59" s="51">
        <f t="shared" si="0"/>
        <v>0.0009427598518680369</v>
      </c>
      <c r="L59" s="52">
        <f t="shared" si="1"/>
        <v>0.983846083634718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</row>
    <row r="60" spans="1:168" s="39" customFormat="1" ht="12.75">
      <c r="A60" s="18"/>
      <c r="B60" s="56" t="s">
        <v>271</v>
      </c>
      <c r="C60" s="56"/>
      <c r="D60" s="56" t="s">
        <v>244</v>
      </c>
      <c r="E60" s="62">
        <v>365.09044470691106</v>
      </c>
      <c r="F60" s="62">
        <v>371.4617086737604</v>
      </c>
      <c r="G60" s="59">
        <v>-0.03183777854329852</v>
      </c>
      <c r="H60" s="59">
        <v>8.952418109259562E-05</v>
      </c>
      <c r="I60" s="60">
        <v>1.366884701016492</v>
      </c>
      <c r="J60" s="61">
        <v>0.00012236923350649885</v>
      </c>
      <c r="K60" s="51">
        <f t="shared" si="0"/>
        <v>0.000904497096510299</v>
      </c>
      <c r="L60" s="52">
        <f t="shared" si="1"/>
        <v>0.9847505807312283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</row>
    <row r="61" spans="1:168" s="39" customFormat="1" ht="12.75">
      <c r="A61" s="18"/>
      <c r="B61" s="56" t="s">
        <v>284</v>
      </c>
      <c r="C61" s="63"/>
      <c r="D61" s="56" t="s">
        <v>246</v>
      </c>
      <c r="E61" s="62">
        <v>5869.458518009327</v>
      </c>
      <c r="F61" s="62">
        <v>7391.708181557408</v>
      </c>
      <c r="G61" s="59">
        <v>0.31058034251181404</v>
      </c>
      <c r="H61" s="59">
        <v>0.0017814396649172318</v>
      </c>
      <c r="I61" s="60">
        <v>0.06795379424715571</v>
      </c>
      <c r="J61" s="61">
        <v>0.00012105558445350759</v>
      </c>
      <c r="K61" s="51">
        <f t="shared" si="0"/>
        <v>0.0008947872068573496</v>
      </c>
      <c r="L61" s="52">
        <f t="shared" si="1"/>
        <v>0.9856453679380857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</row>
    <row r="62" spans="1:168" s="39" customFormat="1" ht="12.75">
      <c r="A62" s="18"/>
      <c r="B62" s="56" t="s">
        <v>285</v>
      </c>
      <c r="C62" s="56"/>
      <c r="D62" s="56" t="s">
        <v>246</v>
      </c>
      <c r="E62" s="57">
        <v>4435.757402873504</v>
      </c>
      <c r="F62" s="57">
        <v>2444.5214951196103</v>
      </c>
      <c r="G62" s="59">
        <v>-0.3818565486406112</v>
      </c>
      <c r="H62" s="59">
        <v>0.0005891422450921641</v>
      </c>
      <c r="I62" s="60">
        <v>0.2014737365103698</v>
      </c>
      <c r="J62" s="61">
        <v>0.00011869668945482636</v>
      </c>
      <c r="K62" s="51">
        <f t="shared" si="0"/>
        <v>0.0008773513398821224</v>
      </c>
      <c r="L62" s="52">
        <f t="shared" si="1"/>
        <v>0.9865227192779678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</row>
    <row r="63" spans="1:168" s="39" customFormat="1" ht="12.75">
      <c r="A63" s="18"/>
      <c r="B63" s="56" t="s">
        <v>253</v>
      </c>
      <c r="C63" s="56"/>
      <c r="D63" s="56" t="s">
        <v>279</v>
      </c>
      <c r="E63" s="62">
        <v>7096.346875464514</v>
      </c>
      <c r="F63" s="62">
        <v>5902.8651942968</v>
      </c>
      <c r="G63" s="59">
        <v>-0.24236695144509474</v>
      </c>
      <c r="H63" s="59">
        <v>0.0014226208523784119</v>
      </c>
      <c r="I63" s="60">
        <v>0.08023543079571432</v>
      </c>
      <c r="J63" s="61">
        <v>0.0001141445969495482</v>
      </c>
      <c r="K63" s="51">
        <f t="shared" si="0"/>
        <v>0.0008437043655889335</v>
      </c>
      <c r="L63" s="52">
        <f t="shared" si="1"/>
        <v>0.9873664236435566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</row>
    <row r="64" spans="1:168" s="39" customFormat="1" ht="12.75">
      <c r="A64" s="18"/>
      <c r="B64" s="56" t="s">
        <v>272</v>
      </c>
      <c r="C64" s="56"/>
      <c r="D64" s="56" t="s">
        <v>244</v>
      </c>
      <c r="E64" s="62">
        <v>175.946640490803</v>
      </c>
      <c r="F64" s="62">
        <v>179.88096378798943</v>
      </c>
      <c r="G64" s="59">
        <v>0.14004847199550996</v>
      </c>
      <c r="H64" s="59">
        <v>4.3352236855750366E-05</v>
      </c>
      <c r="I64" s="60">
        <v>2.4958791148844766</v>
      </c>
      <c r="J64" s="61">
        <v>0.00010820194255179241</v>
      </c>
      <c r="K64" s="51">
        <f t="shared" si="0"/>
        <v>0.0007997789973055013</v>
      </c>
      <c r="L64" s="52">
        <f t="shared" si="1"/>
        <v>0.9881662026408622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</row>
    <row r="65" spans="1:168" s="39" customFormat="1" ht="12.75">
      <c r="A65" s="18"/>
      <c r="B65" s="56" t="s">
        <v>257</v>
      </c>
      <c r="C65" s="56" t="s">
        <v>248</v>
      </c>
      <c r="D65" s="56" t="s">
        <v>244</v>
      </c>
      <c r="E65" s="57">
        <v>1161.1901085611491</v>
      </c>
      <c r="F65" s="57">
        <v>1161.1901085611491</v>
      </c>
      <c r="G65" s="58">
        <v>-0.7998732073725985</v>
      </c>
      <c r="H65" s="59">
        <v>0.00027985278464612393</v>
      </c>
      <c r="I65" s="60">
        <v>0.36099885343654425</v>
      </c>
      <c r="J65" s="61">
        <v>0.00010102653438827487</v>
      </c>
      <c r="K65" s="51">
        <f t="shared" si="0"/>
        <v>0.0007467416801286047</v>
      </c>
      <c r="L65" s="52">
        <f t="shared" si="1"/>
        <v>0.9889129443209907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</row>
    <row r="66" spans="1:169" s="39" customFormat="1" ht="12.75">
      <c r="A66" s="18"/>
      <c r="B66" s="56" t="s">
        <v>257</v>
      </c>
      <c r="C66" s="56" t="s">
        <v>264</v>
      </c>
      <c r="D66" s="56" t="s">
        <v>250</v>
      </c>
      <c r="E66" s="57">
        <v>638.498514188302</v>
      </c>
      <c r="F66" s="57">
        <v>638.498514188302</v>
      </c>
      <c r="G66" s="58">
        <v>0.24118204566508655</v>
      </c>
      <c r="H66" s="59">
        <v>0.00015388142378289923</v>
      </c>
      <c r="I66" s="60">
        <v>0.6517464427729771</v>
      </c>
      <c r="J66" s="61">
        <v>0.00010029167055934558</v>
      </c>
      <c r="K66" s="51">
        <f t="shared" si="0"/>
        <v>0.0007413099046687895</v>
      </c>
      <c r="L66" s="52">
        <f t="shared" si="1"/>
        <v>0.9896542542256596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</row>
    <row r="67" spans="1:169" s="39" customFormat="1" ht="12.75">
      <c r="A67" s="18"/>
      <c r="B67" s="63" t="s">
        <v>282</v>
      </c>
      <c r="C67" s="63"/>
      <c r="D67" s="45" t="s">
        <v>244</v>
      </c>
      <c r="E67" s="57">
        <v>132.55510260275892</v>
      </c>
      <c r="F67" s="57">
        <v>828.8483233451923</v>
      </c>
      <c r="G67" s="58">
        <v>5.425260012923789</v>
      </c>
      <c r="H67" s="59">
        <v>0.00019975670618211093</v>
      </c>
      <c r="I67" s="64">
        <v>0.4831290980354738</v>
      </c>
      <c r="J67" s="61">
        <v>9.650827728430041E-05</v>
      </c>
      <c r="K67" s="51">
        <f t="shared" si="0"/>
        <v>0.000713344801560963</v>
      </c>
      <c r="L67" s="52">
        <f t="shared" si="1"/>
        <v>0.9903675990272205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</row>
    <row r="68" spans="1:169" s="39" customFormat="1" ht="12.75">
      <c r="A68" s="18"/>
      <c r="B68" s="56" t="s">
        <v>261</v>
      </c>
      <c r="C68" s="56"/>
      <c r="D68" s="56" t="s">
        <v>246</v>
      </c>
      <c r="E68" s="57">
        <v>2074.393908809394</v>
      </c>
      <c r="F68" s="57">
        <v>1396.9991157355869</v>
      </c>
      <c r="G68" s="58">
        <v>-0.3280153062795305</v>
      </c>
      <c r="H68" s="59">
        <v>0.00033668396742650067</v>
      </c>
      <c r="I68" s="60">
        <v>0.2847657082469789</v>
      </c>
      <c r="J68" s="61">
        <v>9.587604843961023E-05</v>
      </c>
      <c r="K68" s="51">
        <f t="shared" si="0"/>
        <v>0.0007086716567028484</v>
      </c>
      <c r="L68" s="52">
        <f t="shared" si="1"/>
        <v>0.9910762706839233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</row>
    <row r="69" spans="1:169" s="39" customFormat="1" ht="12.75">
      <c r="A69" s="18"/>
      <c r="B69" s="45" t="s">
        <v>260</v>
      </c>
      <c r="C69" s="45" t="s">
        <v>264</v>
      </c>
      <c r="D69" s="45" t="s">
        <v>244</v>
      </c>
      <c r="E69" s="53">
        <v>840.0172890767752</v>
      </c>
      <c r="F69" s="53">
        <v>840.0172890767752</v>
      </c>
      <c r="G69" s="48">
        <v>0.4752408106836394</v>
      </c>
      <c r="H69" s="48">
        <v>0.00020244848433157665</v>
      </c>
      <c r="I69" s="49">
        <v>0.42310385454494587</v>
      </c>
      <c r="J69" s="50">
        <v>8.565673406747215E-05</v>
      </c>
      <c r="K69" s="51">
        <f aca="true" t="shared" si="2" ref="K69:K128">J69/J$129</f>
        <v>0.0006331351847232803</v>
      </c>
      <c r="L69" s="52">
        <f t="shared" si="1"/>
        <v>0.9917094058686466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</row>
    <row r="70" spans="1:169" s="39" customFormat="1" ht="12.75">
      <c r="A70" s="18"/>
      <c r="B70" s="45" t="s">
        <v>278</v>
      </c>
      <c r="C70" s="45" t="s">
        <v>248</v>
      </c>
      <c r="D70" s="45" t="s">
        <v>246</v>
      </c>
      <c r="E70" s="53">
        <v>4666.625755733264</v>
      </c>
      <c r="F70" s="53">
        <v>4666.625755733264</v>
      </c>
      <c r="G70" s="48">
        <v>0</v>
      </c>
      <c r="H70" s="48">
        <v>0.0011246807934503715</v>
      </c>
      <c r="I70" s="49">
        <v>0.07615773105863907</v>
      </c>
      <c r="J70" s="50">
        <v>8.56531373944102E-05</v>
      </c>
      <c r="K70" s="51">
        <f t="shared" si="2"/>
        <v>0.000633108599770115</v>
      </c>
      <c r="L70" s="52">
        <f aca="true" t="shared" si="3" ref="L70:L128">L69+K70</f>
        <v>0.9923425144684167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</row>
    <row r="71" spans="1:169" s="39" customFormat="1" ht="12.75">
      <c r="A71" s="18"/>
      <c r="B71" s="54" t="s">
        <v>257</v>
      </c>
      <c r="C71" s="54" t="s">
        <v>252</v>
      </c>
      <c r="D71" s="45" t="s">
        <v>250</v>
      </c>
      <c r="E71" s="46">
        <v>387.7889603573532</v>
      </c>
      <c r="F71" s="46">
        <v>387.7889603573532</v>
      </c>
      <c r="G71" s="47">
        <v>-0.1830906940526658</v>
      </c>
      <c r="H71" s="48">
        <v>9.345913266993325E-05</v>
      </c>
      <c r="I71" s="49">
        <v>0.7750844629577958</v>
      </c>
      <c r="J71" s="50">
        <v>7.243872165397661E-05</v>
      </c>
      <c r="K71" s="51">
        <f t="shared" si="2"/>
        <v>0.0005354337159222286</v>
      </c>
      <c r="L71" s="52">
        <f t="shared" si="3"/>
        <v>0.9928779481843389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</row>
    <row r="72" spans="1:169" s="39" customFormat="1" ht="12.75">
      <c r="A72" s="18"/>
      <c r="B72" s="45" t="s">
        <v>286</v>
      </c>
      <c r="C72" s="45"/>
      <c r="D72" s="45" t="s">
        <v>246</v>
      </c>
      <c r="E72" s="53">
        <v>1702.2245681437387</v>
      </c>
      <c r="F72" s="53">
        <v>1982.8165381450215</v>
      </c>
      <c r="G72" s="48">
        <v>0.13646366775917682</v>
      </c>
      <c r="H72" s="48">
        <v>0.00047786897731143593</v>
      </c>
      <c r="I72" s="49">
        <v>0.14811333972888463</v>
      </c>
      <c r="J72" s="50">
        <v>7.077877018242338E-05</v>
      </c>
      <c r="K72" s="51">
        <f t="shared" si="2"/>
        <v>0.0005231641180556361</v>
      </c>
      <c r="L72" s="52">
        <f t="shared" si="3"/>
        <v>0.9934011123023946</v>
      </c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</row>
    <row r="73" spans="1:169" s="39" customFormat="1" ht="12.75">
      <c r="A73" s="18"/>
      <c r="B73" s="45" t="s">
        <v>278</v>
      </c>
      <c r="C73" s="45" t="s">
        <v>252</v>
      </c>
      <c r="D73" s="45" t="s">
        <v>244</v>
      </c>
      <c r="E73" s="46">
        <v>221.8696597673098</v>
      </c>
      <c r="F73" s="46">
        <v>221.8696597673098</v>
      </c>
      <c r="G73" s="47">
        <v>-0.38657763489749186</v>
      </c>
      <c r="H73" s="48">
        <v>5.3471728407424665E-05</v>
      </c>
      <c r="I73" s="49">
        <v>1.2306358076000734</v>
      </c>
      <c r="J73" s="50">
        <v>6.580422367244284E-05</v>
      </c>
      <c r="K73" s="51">
        <f t="shared" si="2"/>
        <v>0.00048639455804614344</v>
      </c>
      <c r="L73" s="52">
        <f t="shared" si="3"/>
        <v>0.9938875068604407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</row>
    <row r="74" spans="1:169" s="39" customFormat="1" ht="12.75">
      <c r="A74" s="18"/>
      <c r="B74" s="54" t="s">
        <v>287</v>
      </c>
      <c r="C74" s="54"/>
      <c r="D74" s="45" t="s">
        <v>250</v>
      </c>
      <c r="E74" s="46">
        <v>752.7078980662701</v>
      </c>
      <c r="F74" s="46">
        <v>420.9416245125548</v>
      </c>
      <c r="G74" s="47">
        <v>-0.4407636407244206</v>
      </c>
      <c r="H74" s="48">
        <v>0.00010144909513505215</v>
      </c>
      <c r="I74" s="49">
        <v>0.577</v>
      </c>
      <c r="J74" s="50">
        <v>5.853612789292509E-05</v>
      </c>
      <c r="K74" s="51">
        <f t="shared" si="2"/>
        <v>0.0004326721366387769</v>
      </c>
      <c r="L74" s="52">
        <f t="shared" si="3"/>
        <v>0.9943201789970795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</row>
    <row r="75" spans="1:169" s="39" customFormat="1" ht="12.75">
      <c r="A75" s="18"/>
      <c r="B75" s="54" t="s">
        <v>257</v>
      </c>
      <c r="C75" s="54" t="s">
        <v>264</v>
      </c>
      <c r="D75" s="45" t="s">
        <v>244</v>
      </c>
      <c r="E75" s="46">
        <v>797.6921874937669</v>
      </c>
      <c r="F75" s="46">
        <v>797.6921874937669</v>
      </c>
      <c r="G75" s="47">
        <v>0.6693998806307618</v>
      </c>
      <c r="H75" s="48">
        <v>0.0001922479173002987</v>
      </c>
      <c r="I75" s="49">
        <v>0.2756832585783178</v>
      </c>
      <c r="J75" s="50">
        <v>5.299953229624131E-05</v>
      </c>
      <c r="K75" s="51">
        <f t="shared" si="2"/>
        <v>0.00039174816826656163</v>
      </c>
      <c r="L75" s="52">
        <f t="shared" si="3"/>
        <v>0.9947119271653461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</row>
    <row r="76" spans="1:169" s="39" customFormat="1" ht="12.75">
      <c r="A76" s="18"/>
      <c r="B76" s="54" t="s">
        <v>285</v>
      </c>
      <c r="C76" s="45"/>
      <c r="D76" s="45" t="s">
        <v>244</v>
      </c>
      <c r="E76" s="53">
        <v>264.70184055192675</v>
      </c>
      <c r="F76" s="53">
        <v>290.44692766679145</v>
      </c>
      <c r="G76" s="48">
        <v>0.23389463009218325</v>
      </c>
      <c r="H76" s="48">
        <v>6.999920245633278E-05</v>
      </c>
      <c r="I76" s="49">
        <v>0.6727528496638385</v>
      </c>
      <c r="J76" s="50">
        <v>4.709216292669384E-05</v>
      </c>
      <c r="K76" s="51">
        <f t="shared" si="2"/>
        <v>0.00034808361068407265</v>
      </c>
      <c r="L76" s="52">
        <f t="shared" si="3"/>
        <v>0.9950600107760301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</row>
    <row r="77" spans="1:169" s="39" customFormat="1" ht="12.75">
      <c r="A77" s="18"/>
      <c r="B77" s="45" t="s">
        <v>245</v>
      </c>
      <c r="C77" s="45"/>
      <c r="D77" s="45" t="s">
        <v>250</v>
      </c>
      <c r="E77" s="46">
        <v>4251.7275150445275</v>
      </c>
      <c r="F77" s="46">
        <v>1354.7025995082545</v>
      </c>
      <c r="G77" s="47">
        <v>-0.6020762250013149</v>
      </c>
      <c r="H77" s="48">
        <v>0.0003264902896128685</v>
      </c>
      <c r="I77" s="49">
        <v>0.1328337486953159</v>
      </c>
      <c r="J77" s="50">
        <v>4.336892908189668E-05</v>
      </c>
      <c r="K77" s="51">
        <f t="shared" si="2"/>
        <v>0.0003205631784173374</v>
      </c>
      <c r="L77" s="52">
        <f t="shared" si="3"/>
        <v>0.9953805739544475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</row>
    <row r="78" spans="1:169" s="39" customFormat="1" ht="12.75">
      <c r="A78" s="18"/>
      <c r="B78" s="54" t="s">
        <v>288</v>
      </c>
      <c r="C78" s="54"/>
      <c r="D78" s="45" t="s">
        <v>254</v>
      </c>
      <c r="E78" s="46">
        <v>27458.663349500002</v>
      </c>
      <c r="F78" s="46">
        <v>1831.9879027696509</v>
      </c>
      <c r="G78" s="47">
        <v>-0.8275288747673136</v>
      </c>
      <c r="H78" s="48">
        <v>0.0004415185009312373</v>
      </c>
      <c r="I78" s="49">
        <v>0.09713365370084395</v>
      </c>
      <c r="J78" s="50">
        <v>4.2886305171970555E-05</v>
      </c>
      <c r="K78" s="51">
        <f t="shared" si="2"/>
        <v>0.00031699584443373895</v>
      </c>
      <c r="L78" s="52">
        <f t="shared" si="3"/>
        <v>0.9956975697988812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</row>
    <row r="79" spans="1:169" s="39" customFormat="1" ht="12.75">
      <c r="A79" s="18"/>
      <c r="B79" s="45" t="s">
        <v>267</v>
      </c>
      <c r="C79" s="45" t="s">
        <v>248</v>
      </c>
      <c r="D79" s="45" t="s">
        <v>250</v>
      </c>
      <c r="E79" s="53">
        <v>411.5591145639694</v>
      </c>
      <c r="F79" s="53">
        <v>411.5591145639694</v>
      </c>
      <c r="G79" s="48">
        <v>-0.35559979874902276</v>
      </c>
      <c r="H79" s="48">
        <v>9.918786201161883E-05</v>
      </c>
      <c r="I79" s="49">
        <v>0.4308738958986409</v>
      </c>
      <c r="J79" s="50">
        <v>4.2737460530803014E-05</v>
      </c>
      <c r="K79" s="51">
        <f t="shared" si="2"/>
        <v>0.0003158956532998294</v>
      </c>
      <c r="L79" s="52">
        <f t="shared" si="3"/>
        <v>0.9960134654521811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</row>
    <row r="80" spans="1:169" s="39" customFormat="1" ht="12.75">
      <c r="A80" s="18"/>
      <c r="B80" s="45" t="s">
        <v>260</v>
      </c>
      <c r="C80" s="45" t="s">
        <v>248</v>
      </c>
      <c r="D80" s="45" t="s">
        <v>250</v>
      </c>
      <c r="E80" s="46">
        <v>744.5401094232249</v>
      </c>
      <c r="F80" s="46">
        <v>744.5401094232249</v>
      </c>
      <c r="G80" s="48">
        <v>-0.3778554207919851</v>
      </c>
      <c r="H80" s="48">
        <v>0.00017943799328518548</v>
      </c>
      <c r="I80" s="49">
        <v>0.22748792042009047</v>
      </c>
      <c r="J80" s="50">
        <v>4.0819975936801E-05</v>
      </c>
      <c r="K80" s="51">
        <f t="shared" si="2"/>
        <v>0.0003017224890314928</v>
      </c>
      <c r="L80" s="52">
        <f t="shared" si="3"/>
        <v>0.9963151879412125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</row>
    <row r="81" spans="1:169" s="39" customFormat="1" ht="12.75">
      <c r="A81" s="18"/>
      <c r="B81" s="45" t="s">
        <v>267</v>
      </c>
      <c r="C81" s="45" t="s">
        <v>276</v>
      </c>
      <c r="D81" s="45" t="s">
        <v>244</v>
      </c>
      <c r="E81" s="53">
        <v>195.5964421248228</v>
      </c>
      <c r="F81" s="53">
        <v>195.5964421248228</v>
      </c>
      <c r="G81" s="48">
        <v>1.7510349731152226</v>
      </c>
      <c r="H81" s="48">
        <v>4.713974791202204E-05</v>
      </c>
      <c r="I81" s="49">
        <v>0.8181208988061995</v>
      </c>
      <c r="J81" s="50">
        <v>3.856601293128114E-05</v>
      </c>
      <c r="K81" s="51">
        <f t="shared" si="2"/>
        <v>0.0002850622310915256</v>
      </c>
      <c r="L81" s="52">
        <f t="shared" si="3"/>
        <v>0.996600250172304</v>
      </c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</row>
    <row r="82" spans="1:169" s="39" customFormat="1" ht="12.75">
      <c r="A82" s="18"/>
      <c r="B82" s="45" t="s">
        <v>278</v>
      </c>
      <c r="C82" s="54" t="s">
        <v>248</v>
      </c>
      <c r="D82" s="45" t="s">
        <v>250</v>
      </c>
      <c r="E82" s="53">
        <v>210.40359992259414</v>
      </c>
      <c r="F82" s="53">
        <v>210.40359992259414</v>
      </c>
      <c r="G82" s="48">
        <v>-0.9999734893840693</v>
      </c>
      <c r="H82" s="48">
        <v>5.0708349049638995E-05</v>
      </c>
      <c r="I82" s="49">
        <v>0.7206457866388889</v>
      </c>
      <c r="J82" s="50">
        <v>3.654275809003645E-05</v>
      </c>
      <c r="K82" s="51">
        <f t="shared" si="2"/>
        <v>0.0002701072617992726</v>
      </c>
      <c r="L82" s="52">
        <f t="shared" si="3"/>
        <v>0.9968703574341033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</row>
    <row r="83" spans="1:169" s="39" customFormat="1" ht="12.75">
      <c r="A83" s="18"/>
      <c r="B83" s="45" t="s">
        <v>260</v>
      </c>
      <c r="C83" s="45" t="s">
        <v>268</v>
      </c>
      <c r="D83" s="45" t="s">
        <v>250</v>
      </c>
      <c r="E83" s="46">
        <v>138.8283888515206</v>
      </c>
      <c r="F83" s="46">
        <v>138.8283888515206</v>
      </c>
      <c r="G83" s="47">
        <v>0.21342347599445116</v>
      </c>
      <c r="H83" s="48">
        <v>3.345835528703782E-05</v>
      </c>
      <c r="I83" s="49">
        <v>0.9926634997541517</v>
      </c>
      <c r="J83" s="50">
        <v>3.3212888055248783E-05</v>
      </c>
      <c r="K83" s="51">
        <f t="shared" si="2"/>
        <v>0.00024549439390824236</v>
      </c>
      <c r="L83" s="52">
        <f t="shared" si="3"/>
        <v>0.9971158518280115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</row>
    <row r="84" spans="1:169" s="39" customFormat="1" ht="12.75">
      <c r="A84" s="18"/>
      <c r="B84" s="45" t="s">
        <v>273</v>
      </c>
      <c r="C84" s="45" t="s">
        <v>264</v>
      </c>
      <c r="D84" s="45" t="s">
        <v>246</v>
      </c>
      <c r="E84" s="46">
        <v>3846.394509474604</v>
      </c>
      <c r="F84" s="46">
        <v>8947.37514618024</v>
      </c>
      <c r="G84" s="47">
        <v>1.4199432433561303</v>
      </c>
      <c r="H84" s="48">
        <v>0.002156363399473619</v>
      </c>
      <c r="I84" s="49">
        <v>0.014939243993928382</v>
      </c>
      <c r="J84" s="50">
        <v>3.221443896431325E-05</v>
      </c>
      <c r="K84" s="51">
        <f t="shared" si="2"/>
        <v>0.0002381143174144513</v>
      </c>
      <c r="L84" s="52">
        <f t="shared" si="3"/>
        <v>0.997353966145426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</row>
    <row r="85" spans="1:169" s="39" customFormat="1" ht="12.75">
      <c r="A85" s="18"/>
      <c r="B85" s="45" t="s">
        <v>289</v>
      </c>
      <c r="C85" s="45"/>
      <c r="D85" s="45" t="s">
        <v>246</v>
      </c>
      <c r="E85" s="46">
        <v>6502.28773550891</v>
      </c>
      <c r="F85" s="46">
        <v>7172.390956115964</v>
      </c>
      <c r="G85" s="47">
        <v>0.2683155358655834</v>
      </c>
      <c r="H85" s="48">
        <v>0.001728583086301778</v>
      </c>
      <c r="I85" s="49">
        <v>0.018613442701288122</v>
      </c>
      <c r="J85" s="50">
        <v>3.217488223129393E-05</v>
      </c>
      <c r="K85" s="51">
        <f t="shared" si="2"/>
        <v>0.00023782193223610083</v>
      </c>
      <c r="L85" s="52">
        <f t="shared" si="3"/>
        <v>0.9975917880776621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</row>
    <row r="86" spans="1:169" s="39" customFormat="1" ht="12.75">
      <c r="A86" s="18"/>
      <c r="B86" s="45" t="s">
        <v>263</v>
      </c>
      <c r="C86" s="45" t="s">
        <v>248</v>
      </c>
      <c r="D86" s="45" t="s">
        <v>246</v>
      </c>
      <c r="E86" s="53">
        <v>27618.403954436075</v>
      </c>
      <c r="F86" s="53">
        <v>2179.745581367007</v>
      </c>
      <c r="G86" s="48">
        <v>-0.9381966017278114</v>
      </c>
      <c r="H86" s="48">
        <v>0.0005253298889374045</v>
      </c>
      <c r="I86" s="49">
        <v>0.05428899305398857</v>
      </c>
      <c r="J86" s="50">
        <v>2.8519630691575343E-05</v>
      </c>
      <c r="K86" s="51">
        <f t="shared" si="2"/>
        <v>0.00021080399390346695</v>
      </c>
      <c r="L86" s="52">
        <f t="shared" si="3"/>
        <v>0.9978025920715656</v>
      </c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</row>
    <row r="87" spans="1:169" s="39" customFormat="1" ht="12.75">
      <c r="A87" s="18"/>
      <c r="B87" s="54" t="s">
        <v>265</v>
      </c>
      <c r="C87" s="54"/>
      <c r="D87" s="45" t="s">
        <v>250</v>
      </c>
      <c r="E87" s="46">
        <v>554.2416362490612</v>
      </c>
      <c r="F87" s="46">
        <v>437.8450848194964</v>
      </c>
      <c r="G87" s="47">
        <v>-0.22800632535458576</v>
      </c>
      <c r="H87" s="48">
        <v>0.00010552291595231216</v>
      </c>
      <c r="I87" s="49">
        <v>0.2598331422095312</v>
      </c>
      <c r="J87" s="50">
        <v>2.7418350827001534E-05</v>
      </c>
      <c r="K87" s="51">
        <f t="shared" si="2"/>
        <v>0.00020266383962278035</v>
      </c>
      <c r="L87" s="52">
        <f t="shared" si="3"/>
        <v>0.9980052559111884</v>
      </c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</row>
    <row r="88" spans="1:169" s="39" customFormat="1" ht="12.75">
      <c r="A88" s="18"/>
      <c r="B88" s="45" t="s">
        <v>270</v>
      </c>
      <c r="C88" s="45"/>
      <c r="D88" s="45" t="s">
        <v>290</v>
      </c>
      <c r="E88" s="46">
        <v>13341.031454996624</v>
      </c>
      <c r="F88" s="46">
        <v>1429.8556961827942</v>
      </c>
      <c r="G88" s="47">
        <v>-0.8828701406699305</v>
      </c>
      <c r="H88" s="48">
        <v>0.0003446025721961314</v>
      </c>
      <c r="I88" s="49">
        <v>0.07003254024203043</v>
      </c>
      <c r="J88" s="50">
        <v>2.4133393504832767E-05</v>
      </c>
      <c r="K88" s="51">
        <f t="shared" si="2"/>
        <v>0.0001783829458480874</v>
      </c>
      <c r="L88" s="52">
        <f t="shared" si="3"/>
        <v>0.9981836388570364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</row>
    <row r="89" spans="1:169" s="39" customFormat="1" ht="12.75">
      <c r="A89" s="18"/>
      <c r="B89" s="54" t="s">
        <v>253</v>
      </c>
      <c r="C89" s="54"/>
      <c r="D89" s="45" t="s">
        <v>290</v>
      </c>
      <c r="E89" s="46">
        <v>585.3108689561578</v>
      </c>
      <c r="F89" s="46">
        <v>1591.1334112256595</v>
      </c>
      <c r="G89" s="47">
        <v>1.9159877890381658</v>
      </c>
      <c r="H89" s="48">
        <v>0.0003834713304841574</v>
      </c>
      <c r="I89" s="55">
        <v>0.06278016235479732</v>
      </c>
      <c r="J89" s="50">
        <v>2.407439238620554E-05</v>
      </c>
      <c r="K89" s="51">
        <f t="shared" si="2"/>
        <v>0.00017794683671378973</v>
      </c>
      <c r="L89" s="52">
        <f t="shared" si="3"/>
        <v>0.9983615856937502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</row>
    <row r="90" spans="1:169" s="39" customFormat="1" ht="12.75">
      <c r="A90" s="18"/>
      <c r="B90" s="45" t="s">
        <v>257</v>
      </c>
      <c r="C90" s="45" t="s">
        <v>276</v>
      </c>
      <c r="D90" s="45" t="s">
        <v>244</v>
      </c>
      <c r="E90" s="53">
        <v>23.71726423542574</v>
      </c>
      <c r="F90" s="53">
        <v>23.71726423542574</v>
      </c>
      <c r="G90" s="48">
        <v>2.6122285557743603</v>
      </c>
      <c r="H90" s="48">
        <v>5.715982586775789E-06</v>
      </c>
      <c r="I90" s="49">
        <v>3.4850143332860455</v>
      </c>
      <c r="J90" s="50">
        <v>1.9920281243727074E-05</v>
      </c>
      <c r="K90" s="51">
        <f t="shared" si="2"/>
        <v>0.00014724155762292003</v>
      </c>
      <c r="L90" s="52">
        <f t="shared" si="3"/>
        <v>0.9985088272513731</v>
      </c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</row>
    <row r="91" spans="1:169" s="39" customFormat="1" ht="12.75">
      <c r="A91" s="18"/>
      <c r="B91" s="45" t="s">
        <v>266</v>
      </c>
      <c r="C91" s="45"/>
      <c r="D91" s="45" t="s">
        <v>244</v>
      </c>
      <c r="E91" s="46">
        <v>97.5228136532803</v>
      </c>
      <c r="F91" s="46">
        <v>101.89280814790993</v>
      </c>
      <c r="G91" s="47">
        <v>0.11622056147089727</v>
      </c>
      <c r="H91" s="48">
        <v>2.455669048967294E-05</v>
      </c>
      <c r="I91" s="49">
        <v>0.7715958253237093</v>
      </c>
      <c r="J91" s="50">
        <v>1.8947839865598075E-05</v>
      </c>
      <c r="K91" s="51">
        <f t="shared" si="2"/>
        <v>0.00014005371818125644</v>
      </c>
      <c r="L91" s="52">
        <f t="shared" si="3"/>
        <v>0.9986488809695544</v>
      </c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</row>
    <row r="92" spans="1:169" s="39" customFormat="1" ht="12.75">
      <c r="A92" s="18"/>
      <c r="B92" s="45" t="s">
        <v>267</v>
      </c>
      <c r="C92" s="45" t="s">
        <v>252</v>
      </c>
      <c r="D92" s="45" t="s">
        <v>250</v>
      </c>
      <c r="E92" s="53">
        <v>161.79900151239892</v>
      </c>
      <c r="F92" s="53">
        <v>161.79900151239892</v>
      </c>
      <c r="G92" s="48">
        <v>-0.26301376808019467</v>
      </c>
      <c r="H92" s="48">
        <v>3.899439100658062E-05</v>
      </c>
      <c r="I92" s="49">
        <v>0.4772683981735784</v>
      </c>
      <c r="J92" s="50">
        <v>1.8610790533464925E-05</v>
      </c>
      <c r="K92" s="51">
        <f t="shared" si="2"/>
        <v>0.0001375624045270038</v>
      </c>
      <c r="L92" s="52">
        <f t="shared" si="3"/>
        <v>0.9987864433740814</v>
      </c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</row>
    <row r="93" spans="1:169" s="39" customFormat="1" ht="12.75">
      <c r="A93" s="18"/>
      <c r="B93" s="54" t="s">
        <v>291</v>
      </c>
      <c r="C93" s="45"/>
      <c r="D93" s="45" t="s">
        <v>244</v>
      </c>
      <c r="E93" s="53">
        <v>239.84278363081552</v>
      </c>
      <c r="F93" s="53">
        <v>96.13213068299969</v>
      </c>
      <c r="G93" s="48">
        <v>-0.5991868955666657</v>
      </c>
      <c r="H93" s="48">
        <v>2.316833761091742E-05</v>
      </c>
      <c r="I93" s="49">
        <v>0.708</v>
      </c>
      <c r="J93" s="50">
        <v>1.6403183028529533E-05</v>
      </c>
      <c r="K93" s="51">
        <f t="shared" si="2"/>
        <v>0.00012124478512847777</v>
      </c>
      <c r="L93" s="52">
        <f t="shared" si="3"/>
        <v>0.9989076881592098</v>
      </c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</row>
    <row r="94" spans="1:169" s="39" customFormat="1" ht="12.75">
      <c r="A94" s="18"/>
      <c r="B94" s="45" t="s">
        <v>260</v>
      </c>
      <c r="C94" s="45" t="s">
        <v>264</v>
      </c>
      <c r="D94" s="45" t="s">
        <v>250</v>
      </c>
      <c r="E94" s="53">
        <v>210.59847823652504</v>
      </c>
      <c r="F94" s="53">
        <v>210.59847823652504</v>
      </c>
      <c r="G94" s="48">
        <v>0.7595845434264828</v>
      </c>
      <c r="H94" s="48">
        <v>5.0755315724965125E-05</v>
      </c>
      <c r="I94" s="49">
        <v>0.3210302463017469</v>
      </c>
      <c r="J94" s="50">
        <v>1.6293991508308482E-05</v>
      </c>
      <c r="K94" s="51">
        <f t="shared" si="2"/>
        <v>0.00012043769162814755</v>
      </c>
      <c r="L94" s="52">
        <f t="shared" si="3"/>
        <v>0.999028125850838</v>
      </c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</row>
    <row r="95" spans="1:169" s="39" customFormat="1" ht="12.75">
      <c r="A95" s="18"/>
      <c r="B95" s="45" t="s">
        <v>288</v>
      </c>
      <c r="C95" s="45"/>
      <c r="D95" s="45" t="s">
        <v>290</v>
      </c>
      <c r="E95" s="53">
        <v>2898.3626125</v>
      </c>
      <c r="F95" s="53">
        <v>322.4028700212393</v>
      </c>
      <c r="G95" s="48">
        <v>-0.7560682777221802</v>
      </c>
      <c r="H95" s="48">
        <v>7.770074881635528E-05</v>
      </c>
      <c r="I95" s="49">
        <v>0.20439589758428345</v>
      </c>
      <c r="J95" s="50">
        <v>1.5881714297289888E-05</v>
      </c>
      <c r="K95" s="51">
        <f t="shared" si="2"/>
        <v>0.00011739032809045017</v>
      </c>
      <c r="L95" s="52">
        <f t="shared" si="3"/>
        <v>0.9991455161789284</v>
      </c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</row>
    <row r="96" spans="1:169" s="39" customFormat="1" ht="12.75">
      <c r="A96" s="18"/>
      <c r="B96" s="45" t="s">
        <v>260</v>
      </c>
      <c r="C96" s="54" t="s">
        <v>252</v>
      </c>
      <c r="D96" s="45" t="s">
        <v>250</v>
      </c>
      <c r="E96" s="53">
        <v>185.8106935737373</v>
      </c>
      <c r="F96" s="53">
        <v>185.8106935737373</v>
      </c>
      <c r="G96" s="48">
        <v>-0.142811649415363</v>
      </c>
      <c r="H96" s="48">
        <v>4.478133221275169E-05</v>
      </c>
      <c r="I96" s="49">
        <v>0.3478072092405682</v>
      </c>
      <c r="J96" s="50">
        <v>1.557527018299192E-05</v>
      </c>
      <c r="K96" s="51">
        <f t="shared" si="2"/>
        <v>0.00011512523413110572</v>
      </c>
      <c r="L96" s="52">
        <f t="shared" si="3"/>
        <v>0.9992606414130596</v>
      </c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</row>
    <row r="97" spans="1:169" s="39" customFormat="1" ht="12.75">
      <c r="A97" s="18"/>
      <c r="B97" s="45" t="s">
        <v>269</v>
      </c>
      <c r="C97" s="45" t="s">
        <v>248</v>
      </c>
      <c r="D97" s="45" t="s">
        <v>246</v>
      </c>
      <c r="E97" s="53">
        <v>4066.48434918167</v>
      </c>
      <c r="F97" s="53">
        <v>751.1363931830786</v>
      </c>
      <c r="G97" s="48">
        <v>-0.8121896324543016</v>
      </c>
      <c r="H97" s="48">
        <v>0.00018102773157601407</v>
      </c>
      <c r="I97" s="49">
        <v>0.08429004961490681</v>
      </c>
      <c r="J97" s="50">
        <v>1.5258836476216257E-05</v>
      </c>
      <c r="K97" s="51">
        <f t="shared" si="2"/>
        <v>0.00011278630169837638</v>
      </c>
      <c r="L97" s="52">
        <f t="shared" si="3"/>
        <v>0.999373427714758</v>
      </c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</row>
    <row r="98" spans="1:169" s="39" customFormat="1" ht="12.75">
      <c r="A98" s="18"/>
      <c r="B98" s="45" t="s">
        <v>267</v>
      </c>
      <c r="C98" s="45" t="s">
        <v>268</v>
      </c>
      <c r="D98" s="45" t="s">
        <v>244</v>
      </c>
      <c r="E98" s="46">
        <v>181.78712691204737</v>
      </c>
      <c r="F98" s="46">
        <v>181.78712691204737</v>
      </c>
      <c r="G98" s="47">
        <v>2.9406698267928597</v>
      </c>
      <c r="H98" s="48">
        <v>4.381163196627053E-05</v>
      </c>
      <c r="I98" s="49">
        <v>0.3187098887440527</v>
      </c>
      <c r="J98" s="50">
        <v>1.3963200349665464E-05</v>
      </c>
      <c r="K98" s="51">
        <f t="shared" si="2"/>
        <v>0.00010320955531353606</v>
      </c>
      <c r="L98" s="52">
        <f t="shared" si="3"/>
        <v>0.9994766372700715</v>
      </c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</row>
    <row r="99" spans="1:169" s="39" customFormat="1" ht="12.75">
      <c r="A99" s="18"/>
      <c r="B99" s="54" t="s">
        <v>274</v>
      </c>
      <c r="C99" s="54" t="s">
        <v>252</v>
      </c>
      <c r="D99" s="45" t="s">
        <v>246</v>
      </c>
      <c r="E99" s="46">
        <v>3401.491318555468</v>
      </c>
      <c r="F99" s="46">
        <v>1778.4038569096688</v>
      </c>
      <c r="G99" s="47">
        <v>-0.48164914327778974</v>
      </c>
      <c r="H99" s="48">
        <v>0.00042860447045856736</v>
      </c>
      <c r="I99" s="55">
        <v>0.03144231923519925</v>
      </c>
      <c r="J99" s="50">
        <v>1.3476318585791802E-05</v>
      </c>
      <c r="K99" s="51">
        <f t="shared" si="2"/>
        <v>9.961074923174303E-05</v>
      </c>
      <c r="L99" s="52">
        <f t="shared" si="3"/>
        <v>0.9995762480193032</v>
      </c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</row>
    <row r="100" spans="1:169" s="39" customFormat="1" ht="12.75">
      <c r="A100" s="18"/>
      <c r="B100" s="45" t="s">
        <v>267</v>
      </c>
      <c r="C100" s="45" t="s">
        <v>264</v>
      </c>
      <c r="D100" s="45" t="s">
        <v>250</v>
      </c>
      <c r="E100" s="46">
        <v>182.91484626371374</v>
      </c>
      <c r="F100" s="46">
        <v>182.91484626371374</v>
      </c>
      <c r="G100" s="48">
        <v>3.097192476693056</v>
      </c>
      <c r="H100" s="48">
        <v>4.408341812646631E-05</v>
      </c>
      <c r="I100" s="49">
        <v>0.2578859240355344</v>
      </c>
      <c r="J100" s="50">
        <v>1.1368493018188591E-05</v>
      </c>
      <c r="K100" s="51">
        <f t="shared" si="2"/>
        <v>8.403067202429673E-05</v>
      </c>
      <c r="L100" s="52">
        <f t="shared" si="3"/>
        <v>0.9996602786913276</v>
      </c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</row>
    <row r="101" spans="1:169" s="39" customFormat="1" ht="12.75">
      <c r="A101" s="18"/>
      <c r="B101" s="45" t="s">
        <v>260</v>
      </c>
      <c r="C101" s="45" t="s">
        <v>276</v>
      </c>
      <c r="D101" s="45" t="s">
        <v>244</v>
      </c>
      <c r="E101" s="46">
        <v>62.45632528535135</v>
      </c>
      <c r="F101" s="46">
        <v>62.45632528535135</v>
      </c>
      <c r="G101" s="47">
        <v>0.4664376553562607</v>
      </c>
      <c r="H101" s="48">
        <v>1.5052295417438322E-05</v>
      </c>
      <c r="I101" s="49">
        <v>0.7451574825080018</v>
      </c>
      <c r="J101" s="50">
        <v>1.1216330559225074E-05</v>
      </c>
      <c r="K101" s="51">
        <f t="shared" si="2"/>
        <v>8.29059571071026E-05</v>
      </c>
      <c r="L101" s="52">
        <f t="shared" si="3"/>
        <v>0.9997431846484347</v>
      </c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</row>
    <row r="102" spans="1:169" s="39" customFormat="1" ht="12.75">
      <c r="A102" s="18"/>
      <c r="B102" s="45" t="s">
        <v>289</v>
      </c>
      <c r="C102" s="45"/>
      <c r="D102" s="45" t="s">
        <v>244</v>
      </c>
      <c r="E102" s="46">
        <v>89.58011403113822</v>
      </c>
      <c r="F102" s="46">
        <v>121.48404995358811</v>
      </c>
      <c r="G102" s="47">
        <v>0.39421165891132065</v>
      </c>
      <c r="H102" s="48">
        <v>2.9278280463246052E-05</v>
      </c>
      <c r="I102" s="49">
        <v>0.35777053638591794</v>
      </c>
      <c r="J102" s="50">
        <v>1.0474906105792882E-05</v>
      </c>
      <c r="K102" s="51">
        <f t="shared" si="2"/>
        <v>7.742568852819108E-05</v>
      </c>
      <c r="L102" s="52">
        <f t="shared" si="3"/>
        <v>0.9998206103369629</v>
      </c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</row>
    <row r="103" spans="1:169" s="39" customFormat="1" ht="12.75">
      <c r="A103" s="18"/>
      <c r="B103" s="45" t="s">
        <v>267</v>
      </c>
      <c r="C103" s="45" t="s">
        <v>268</v>
      </c>
      <c r="D103" s="45" t="s">
        <v>250</v>
      </c>
      <c r="E103" s="46">
        <v>78.5175104460844</v>
      </c>
      <c r="F103" s="46">
        <v>78.5175104460844</v>
      </c>
      <c r="G103" s="47">
        <v>1.9879478230720504</v>
      </c>
      <c r="H103" s="48">
        <v>1.892312359519269E-05</v>
      </c>
      <c r="I103" s="49">
        <v>0.4968742210587321</v>
      </c>
      <c r="J103" s="50">
        <v>9.40241229635948E-06</v>
      </c>
      <c r="K103" s="51">
        <f t="shared" si="2"/>
        <v>6.94983075284052E-05</v>
      </c>
      <c r="L103" s="52">
        <f t="shared" si="3"/>
        <v>0.9998901086444913</v>
      </c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</row>
    <row r="104" spans="1:169" s="39" customFormat="1" ht="12.75">
      <c r="A104" s="18"/>
      <c r="B104" s="54" t="s">
        <v>263</v>
      </c>
      <c r="C104" s="54" t="s">
        <v>276</v>
      </c>
      <c r="D104" s="45" t="s">
        <v>246</v>
      </c>
      <c r="E104" s="46">
        <v>1047.9964800534551</v>
      </c>
      <c r="F104" s="46">
        <v>3052.076587010382</v>
      </c>
      <c r="G104" s="47">
        <v>1.971564228291777</v>
      </c>
      <c r="H104" s="48">
        <v>0.0007355661450530811</v>
      </c>
      <c r="I104" s="49">
        <v>0.009794676911024189</v>
      </c>
      <c r="J104" s="50">
        <v>7.204632737482483E-06</v>
      </c>
      <c r="K104" s="51">
        <f t="shared" si="2"/>
        <v>5.3253331787273694E-05</v>
      </c>
      <c r="L104" s="52">
        <f t="shared" si="3"/>
        <v>0.9999433619762786</v>
      </c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</row>
    <row r="105" spans="1:169" s="39" customFormat="1" ht="12.75">
      <c r="A105" s="18"/>
      <c r="B105" s="54" t="s">
        <v>292</v>
      </c>
      <c r="C105" s="54"/>
      <c r="D105" s="45" t="s">
        <v>246</v>
      </c>
      <c r="E105" s="46">
        <v>72.98026565844</v>
      </c>
      <c r="F105" s="46">
        <v>29.464217259999998</v>
      </c>
      <c r="G105" s="47">
        <v>-0.7229856080566192</v>
      </c>
      <c r="H105" s="48">
        <v>7.101027804867117E-06</v>
      </c>
      <c r="I105" s="49">
        <v>1</v>
      </c>
      <c r="J105" s="50">
        <v>7.101027804867117E-06</v>
      </c>
      <c r="K105" s="51">
        <f t="shared" si="2"/>
        <v>5.248753177325492E-05</v>
      </c>
      <c r="L105" s="52">
        <f t="shared" si="3"/>
        <v>0.9999958495080519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</row>
    <row r="106" spans="1:169" s="39" customFormat="1" ht="12.75">
      <c r="A106" s="18"/>
      <c r="B106" s="45" t="s">
        <v>293</v>
      </c>
      <c r="C106" s="45"/>
      <c r="D106" s="45" t="s">
        <v>250</v>
      </c>
      <c r="E106" s="46">
        <v>24.36174610211916</v>
      </c>
      <c r="F106" s="46">
        <v>20.361340576763464</v>
      </c>
      <c r="G106" s="48">
        <v>-0.2023657474555881</v>
      </c>
      <c r="H106" s="48">
        <v>4.907187735689621E-06</v>
      </c>
      <c r="I106" s="49">
        <v>0.9270528707657226</v>
      </c>
      <c r="J106" s="50">
        <v>4.549222477757409E-06</v>
      </c>
      <c r="K106" s="51">
        <f t="shared" si="2"/>
        <v>3.362576036968015E-05</v>
      </c>
      <c r="L106" s="52">
        <f t="shared" si="3"/>
        <v>1.0000294752684216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</row>
    <row r="107" spans="1:169" s="39" customFormat="1" ht="12.75">
      <c r="A107" s="18"/>
      <c r="B107" s="54" t="s">
        <v>294</v>
      </c>
      <c r="C107" s="54"/>
      <c r="D107" s="45" t="s">
        <v>250</v>
      </c>
      <c r="E107" s="46">
        <v>42.21295727486796</v>
      </c>
      <c r="F107" s="46">
        <v>36.90162859710558</v>
      </c>
      <c r="G107" s="47">
        <v>-0.1112404189180247</v>
      </c>
      <c r="H107" s="48">
        <v>8.89348216518433E-06</v>
      </c>
      <c r="I107" s="55">
        <v>0.5099019513592785</v>
      </c>
      <c r="J107" s="50">
        <v>4.534803910406431E-06</v>
      </c>
      <c r="K107" s="51">
        <f t="shared" si="2"/>
        <v>3.351918495091604E-05</v>
      </c>
      <c r="L107" s="52">
        <f t="shared" si="3"/>
        <v>1.0000629944533725</v>
      </c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</row>
    <row r="108" spans="1:169" s="39" customFormat="1" ht="12.75">
      <c r="A108" s="18"/>
      <c r="B108" s="45" t="s">
        <v>251</v>
      </c>
      <c r="C108" s="45" t="s">
        <v>276</v>
      </c>
      <c r="D108" s="45" t="s">
        <v>246</v>
      </c>
      <c r="E108" s="53">
        <v>153.5320833070866</v>
      </c>
      <c r="F108" s="53">
        <v>165.1574040692041</v>
      </c>
      <c r="G108" s="48">
        <v>0.19631507628311992</v>
      </c>
      <c r="H108" s="48">
        <v>3.980378328486069E-05</v>
      </c>
      <c r="I108" s="49">
        <v>0.1019803902718557</v>
      </c>
      <c r="J108" s="50">
        <v>4.0592053536864595E-06</v>
      </c>
      <c r="K108" s="51">
        <f t="shared" si="2"/>
        <v>3.0003779147259868E-05</v>
      </c>
      <c r="L108" s="52">
        <f t="shared" si="3"/>
        <v>1.0000929982325197</v>
      </c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</row>
    <row r="109" spans="1:169" s="39" customFormat="1" ht="12.75">
      <c r="A109" s="18"/>
      <c r="B109" s="45" t="s">
        <v>257</v>
      </c>
      <c r="C109" s="45" t="s">
        <v>276</v>
      </c>
      <c r="D109" s="45" t="s">
        <v>250</v>
      </c>
      <c r="E109" s="46">
        <v>18.689588366151693</v>
      </c>
      <c r="F109" s="46">
        <v>18.689588366151693</v>
      </c>
      <c r="G109" s="48">
        <v>0.23942309192328812</v>
      </c>
      <c r="H109" s="48">
        <v>4.504286860175161E-06</v>
      </c>
      <c r="I109" s="49">
        <v>0.7507297362261423</v>
      </c>
      <c r="J109" s="50">
        <v>3.381502086426177E-06</v>
      </c>
      <c r="K109" s="51">
        <f t="shared" si="2"/>
        <v>2.49945082711788E-05</v>
      </c>
      <c r="L109" s="52">
        <f t="shared" si="3"/>
        <v>1.0001179927407908</v>
      </c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</row>
    <row r="110" spans="1:169" s="39" customFormat="1" ht="12.75">
      <c r="A110" s="18"/>
      <c r="B110" s="45" t="s">
        <v>278</v>
      </c>
      <c r="C110" s="45" t="s">
        <v>252</v>
      </c>
      <c r="D110" s="45" t="s">
        <v>250</v>
      </c>
      <c r="E110" s="53">
        <v>37.99338243067241</v>
      </c>
      <c r="F110" s="53">
        <v>37.99338243067241</v>
      </c>
      <c r="G110" s="48">
        <v>-0.6717943458274404</v>
      </c>
      <c r="H110" s="48">
        <v>9.156600450656419E-06</v>
      </c>
      <c r="I110" s="49">
        <v>0.3662027120672265</v>
      </c>
      <c r="J110" s="50">
        <v>3.3531719183463686E-06</v>
      </c>
      <c r="K110" s="51">
        <f t="shared" si="2"/>
        <v>2.478510469776772E-05</v>
      </c>
      <c r="L110" s="52">
        <f t="shared" si="3"/>
        <v>1.0001427778454886</v>
      </c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</row>
    <row r="111" spans="1:169" s="39" customFormat="1" ht="12.75">
      <c r="A111" s="18"/>
      <c r="B111" s="45" t="s">
        <v>270</v>
      </c>
      <c r="C111" s="54"/>
      <c r="D111" s="45" t="s">
        <v>250</v>
      </c>
      <c r="E111" s="53">
        <v>105.00999816326848</v>
      </c>
      <c r="F111" s="53">
        <v>162.40158349095708</v>
      </c>
      <c r="G111" s="48">
        <v>0.48999122174355847</v>
      </c>
      <c r="H111" s="48">
        <v>3.913961636066673E-05</v>
      </c>
      <c r="I111" s="49">
        <v>0.0856366469457059</v>
      </c>
      <c r="J111" s="50">
        <v>3.351785507868791E-06</v>
      </c>
      <c r="K111" s="51">
        <f t="shared" si="2"/>
        <v>2.4774856989127185E-05</v>
      </c>
      <c r="L111" s="52">
        <f t="shared" si="3"/>
        <v>1.0001675527024776</v>
      </c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</row>
    <row r="112" spans="1:169" s="39" customFormat="1" ht="12.75">
      <c r="A112" s="18"/>
      <c r="B112" s="45" t="s">
        <v>267</v>
      </c>
      <c r="C112" s="45" t="s">
        <v>276</v>
      </c>
      <c r="D112" s="45" t="s">
        <v>250</v>
      </c>
      <c r="E112" s="53">
        <v>31.06161874672837</v>
      </c>
      <c r="F112" s="53">
        <v>31.06161874672837</v>
      </c>
      <c r="G112" s="48">
        <v>0.7925466674262373</v>
      </c>
      <c r="H112" s="48">
        <v>7.486009773765152E-06</v>
      </c>
      <c r="I112" s="49">
        <v>0.4023261317412052</v>
      </c>
      <c r="J112" s="50">
        <v>3.011817354455788E-06</v>
      </c>
      <c r="K112" s="51">
        <f t="shared" si="2"/>
        <v>2.226196875033881E-05</v>
      </c>
      <c r="L112" s="52">
        <f t="shared" si="3"/>
        <v>1.000189814671228</v>
      </c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</row>
    <row r="113" spans="1:169" s="39" customFormat="1" ht="12.75">
      <c r="A113" s="18"/>
      <c r="B113" s="45" t="s">
        <v>272</v>
      </c>
      <c r="C113" s="45"/>
      <c r="D113" s="45" t="s">
        <v>250</v>
      </c>
      <c r="E113" s="53">
        <v>54.50752470876014</v>
      </c>
      <c r="F113" s="53">
        <v>58.26142558763902</v>
      </c>
      <c r="G113" s="48">
        <v>0.17093382046819738</v>
      </c>
      <c r="H113" s="48">
        <v>1.4041303028629013E-05</v>
      </c>
      <c r="I113" s="49">
        <v>0.19331779768887875</v>
      </c>
      <c r="J113" s="50">
        <v>2.7144337781767437E-06</v>
      </c>
      <c r="K113" s="51">
        <f t="shared" si="2"/>
        <v>2.0063846121091815E-05</v>
      </c>
      <c r="L113" s="52">
        <f t="shared" si="3"/>
        <v>1.0002098785173492</v>
      </c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</row>
    <row r="114" spans="1:169" s="39" customFormat="1" ht="12.75">
      <c r="A114" s="18"/>
      <c r="B114" s="54" t="s">
        <v>289</v>
      </c>
      <c r="C114" s="54"/>
      <c r="D114" s="45" t="s">
        <v>250</v>
      </c>
      <c r="E114" s="46">
        <v>16.49011016356089</v>
      </c>
      <c r="F114" s="46">
        <v>16.990004532566154</v>
      </c>
      <c r="G114" s="47">
        <v>-0.10424387387963709</v>
      </c>
      <c r="H114" s="48">
        <v>4.094678420470302E-06</v>
      </c>
      <c r="I114" s="49">
        <v>0.43716203240290047</v>
      </c>
      <c r="J114" s="50">
        <v>1.7900379403290956E-06</v>
      </c>
      <c r="K114" s="51">
        <f t="shared" si="2"/>
        <v>1.3231137217060003E-05</v>
      </c>
      <c r="L114" s="52">
        <f t="shared" si="3"/>
        <v>1.0002231096545662</v>
      </c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</row>
    <row r="115" spans="1:169" s="39" customFormat="1" ht="12.75">
      <c r="A115" s="18"/>
      <c r="B115" s="45" t="s">
        <v>285</v>
      </c>
      <c r="C115" s="45"/>
      <c r="D115" s="45" t="s">
        <v>250</v>
      </c>
      <c r="E115" s="46">
        <v>477.0588108357445</v>
      </c>
      <c r="F115" s="46">
        <v>453.4395779675484</v>
      </c>
      <c r="G115" s="47">
        <v>-0.008819642007172623</v>
      </c>
      <c r="H115" s="48">
        <v>0.00010928126895622723</v>
      </c>
      <c r="I115" s="49">
        <v>0.012944371542589254</v>
      </c>
      <c r="J115" s="50">
        <v>1.4145773480150304E-06</v>
      </c>
      <c r="K115" s="51">
        <f t="shared" si="2"/>
        <v>1.0455905192875809E-05</v>
      </c>
      <c r="L115" s="52">
        <f t="shared" si="3"/>
        <v>1.000233565559759</v>
      </c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</row>
    <row r="116" spans="1:169" s="39" customFormat="1" ht="12.75">
      <c r="A116" s="18"/>
      <c r="B116" s="56" t="s">
        <v>278</v>
      </c>
      <c r="C116" s="56" t="s">
        <v>248</v>
      </c>
      <c r="D116" s="56" t="s">
        <v>244</v>
      </c>
      <c r="E116" s="57">
        <v>15.137419713179915</v>
      </c>
      <c r="F116" s="57">
        <v>15.137419713179915</v>
      </c>
      <c r="G116" s="58">
        <v>-0.9869450632448318</v>
      </c>
      <c r="H116" s="59">
        <v>3.6481959567669238E-06</v>
      </c>
      <c r="I116" s="60">
        <v>0.35915697317912504</v>
      </c>
      <c r="J116" s="61">
        <v>1.3102750173967304E-06</v>
      </c>
      <c r="K116" s="51">
        <f t="shared" si="2"/>
        <v>9.684950333552453E-06</v>
      </c>
      <c r="L116" s="52">
        <f t="shared" si="3"/>
        <v>1.0002432505100924</v>
      </c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</row>
    <row r="117" spans="1:169" s="39" customFormat="1" ht="12.75">
      <c r="A117" s="18"/>
      <c r="B117" s="56" t="s">
        <v>294</v>
      </c>
      <c r="C117" s="56"/>
      <c r="D117" s="56" t="s">
        <v>244</v>
      </c>
      <c r="E117" s="62">
        <v>2.9392650000000002</v>
      </c>
      <c r="F117" s="62">
        <v>6.490377</v>
      </c>
      <c r="G117" s="59">
        <v>1.2081632648826295</v>
      </c>
      <c r="H117" s="59">
        <v>1.5642142173462247E-06</v>
      </c>
      <c r="I117" s="60">
        <v>0.7071067811865476</v>
      </c>
      <c r="J117" s="61">
        <v>1.1060664803139236E-06</v>
      </c>
      <c r="K117" s="51">
        <f t="shared" si="2"/>
        <v>8.175534742874549E-06</v>
      </c>
      <c r="L117" s="52">
        <f t="shared" si="3"/>
        <v>1.0002514260448354</v>
      </c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</row>
    <row r="118" spans="1:169" s="39" customFormat="1" ht="12.75">
      <c r="A118" s="18"/>
      <c r="B118" s="63" t="s">
        <v>271</v>
      </c>
      <c r="C118" s="63"/>
      <c r="D118" s="45" t="s">
        <v>250</v>
      </c>
      <c r="E118" s="57">
        <v>11.572154180870905</v>
      </c>
      <c r="F118" s="57">
        <v>8.054472730262399</v>
      </c>
      <c r="G118" s="58">
        <v>-0.29385500259618896</v>
      </c>
      <c r="H118" s="59">
        <v>1.9411693277453542E-06</v>
      </c>
      <c r="I118" s="64">
        <v>0.468219499736757</v>
      </c>
      <c r="J118" s="61">
        <v>9.088933315412667E-07</v>
      </c>
      <c r="K118" s="51">
        <f t="shared" si="2"/>
        <v>6.7181215070125305E-06</v>
      </c>
      <c r="L118" s="52">
        <f t="shared" si="3"/>
        <v>1.0002581441663425</v>
      </c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</row>
    <row r="119" spans="1:169" s="39" customFormat="1" ht="12.75">
      <c r="A119" s="18"/>
      <c r="B119" s="56" t="s">
        <v>259</v>
      </c>
      <c r="C119" s="56"/>
      <c r="D119" s="56" t="s">
        <v>250</v>
      </c>
      <c r="E119" s="57">
        <v>10.717677372424234</v>
      </c>
      <c r="F119" s="57">
        <v>8.37562102741634</v>
      </c>
      <c r="G119" s="58">
        <v>-0.001132693620364702</v>
      </c>
      <c r="H119" s="59">
        <v>2.018567718052223E-06</v>
      </c>
      <c r="I119" s="60">
        <v>0.3992446739666796</v>
      </c>
      <c r="J119" s="61">
        <v>8.059024104734242E-07</v>
      </c>
      <c r="K119" s="51">
        <f t="shared" si="2"/>
        <v>5.956859983969342E-06</v>
      </c>
      <c r="L119" s="52">
        <f t="shared" si="3"/>
        <v>1.0002641010263265</v>
      </c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</row>
    <row r="120" spans="1:169" s="39" customFormat="1" ht="12.75">
      <c r="A120" s="18"/>
      <c r="B120" s="56" t="s">
        <v>260</v>
      </c>
      <c r="C120" s="56" t="s">
        <v>276</v>
      </c>
      <c r="D120" s="56" t="s">
        <v>250</v>
      </c>
      <c r="E120" s="57">
        <v>12.76908684870552</v>
      </c>
      <c r="F120" s="57">
        <v>12.76908684870552</v>
      </c>
      <c r="G120" s="58">
        <v>-0.1395657930594643</v>
      </c>
      <c r="H120" s="59">
        <v>3.0774155632675694E-06</v>
      </c>
      <c r="I120" s="60">
        <v>0.24903682608524072</v>
      </c>
      <c r="J120" s="61">
        <v>7.663898044214788E-07</v>
      </c>
      <c r="K120" s="51">
        <f t="shared" si="2"/>
        <v>5.664800971867727E-06</v>
      </c>
      <c r="L120" s="52">
        <f t="shared" si="3"/>
        <v>1.0002697658272983</v>
      </c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</row>
    <row r="121" spans="1:169" s="39" customFormat="1" ht="12.75">
      <c r="A121" s="18"/>
      <c r="B121" s="63" t="s">
        <v>270</v>
      </c>
      <c r="C121" s="63"/>
      <c r="D121" s="56" t="s">
        <v>244</v>
      </c>
      <c r="E121" s="57">
        <v>12.800423642571474</v>
      </c>
      <c r="F121" s="57">
        <v>10.028157730723228</v>
      </c>
      <c r="G121" s="58">
        <v>-0.34402216076741815</v>
      </c>
      <c r="H121" s="59">
        <v>2.4168375575390654E-06</v>
      </c>
      <c r="I121" s="60">
        <v>0.2009975124224178</v>
      </c>
      <c r="J121" s="61">
        <v>4.857783369944242E-07</v>
      </c>
      <c r="K121" s="51">
        <f t="shared" si="2"/>
        <v>3.590650057767365E-06</v>
      </c>
      <c r="L121" s="52">
        <f t="shared" si="3"/>
        <v>1.000273356477356</v>
      </c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</row>
    <row r="122" spans="1:169" s="39" customFormat="1" ht="12.75">
      <c r="A122" s="18"/>
      <c r="B122" s="56" t="s">
        <v>261</v>
      </c>
      <c r="C122" s="56"/>
      <c r="D122" s="56" t="s">
        <v>244</v>
      </c>
      <c r="E122" s="62">
        <v>4.2880441476671605</v>
      </c>
      <c r="F122" s="62">
        <v>2.5673711272798587</v>
      </c>
      <c r="G122" s="59">
        <v>-0.373641221596769</v>
      </c>
      <c r="H122" s="59">
        <v>6.187496378862675E-07</v>
      </c>
      <c r="I122" s="60">
        <v>0.5094914022292469</v>
      </c>
      <c r="J122" s="61">
        <v>3.1524762063551317E-07</v>
      </c>
      <c r="K122" s="51">
        <f t="shared" si="2"/>
        <v>2.3301654294619608E-06</v>
      </c>
      <c r="L122" s="52">
        <f t="shared" si="3"/>
        <v>1.0002756866427855</v>
      </c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</row>
    <row r="123" spans="1:169" s="39" customFormat="1" ht="12.75">
      <c r="A123" s="18"/>
      <c r="B123" s="56" t="s">
        <v>278</v>
      </c>
      <c r="C123" s="63" t="s">
        <v>264</v>
      </c>
      <c r="D123" s="56" t="s">
        <v>244</v>
      </c>
      <c r="E123" s="62">
        <v>1.13435138</v>
      </c>
      <c r="F123" s="62">
        <v>1.13435138</v>
      </c>
      <c r="G123" s="59">
        <v>1.2639420187177624</v>
      </c>
      <c r="H123" s="59">
        <v>2.733845131126143E-07</v>
      </c>
      <c r="I123" s="60">
        <v>0.6241636518079974</v>
      </c>
      <c r="J123" s="61">
        <v>1.7063667605212067E-07</v>
      </c>
      <c r="K123" s="51">
        <f t="shared" si="2"/>
        <v>1.261267833626782E-06</v>
      </c>
      <c r="L123" s="52">
        <f t="shared" si="3"/>
        <v>1.0002769479106193</v>
      </c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</row>
    <row r="124" spans="1:169" s="39" customFormat="1" ht="12.75">
      <c r="A124" s="18"/>
      <c r="B124" s="56" t="s">
        <v>278</v>
      </c>
      <c r="C124" s="63" t="s">
        <v>264</v>
      </c>
      <c r="D124" s="56" t="s">
        <v>250</v>
      </c>
      <c r="E124" s="62">
        <v>0.06498172799999999</v>
      </c>
      <c r="F124" s="62">
        <v>0.06498172799999999</v>
      </c>
      <c r="G124" s="59">
        <v>4.473729226486315</v>
      </c>
      <c r="H124" s="59">
        <v>1.5660930452164066E-08</v>
      </c>
      <c r="I124" s="60">
        <v>0.6030136651099949</v>
      </c>
      <c r="J124" s="61">
        <v>9.443755070992182E-09</v>
      </c>
      <c r="K124" s="51">
        <f t="shared" si="2"/>
        <v>6.980389430496184E-08</v>
      </c>
      <c r="L124" s="52">
        <f t="shared" si="3"/>
        <v>1.0002770177145135</v>
      </c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</row>
    <row r="125" spans="1:169" s="39" customFormat="1" ht="12.75">
      <c r="A125" s="18"/>
      <c r="B125" s="56" t="s">
        <v>295</v>
      </c>
      <c r="C125" s="56"/>
      <c r="D125" s="56" t="s">
        <v>246</v>
      </c>
      <c r="E125" s="62">
        <v>0.018867</v>
      </c>
      <c r="F125" s="62">
        <v>0.0049905</v>
      </c>
      <c r="G125" s="59">
        <v>0.24968198441723663</v>
      </c>
      <c r="H125" s="59">
        <v>1.2027361510227118E-09</v>
      </c>
      <c r="I125" s="60">
        <v>0.25495097567963926</v>
      </c>
      <c r="J125" s="61">
        <v>3.066387551884143E-10</v>
      </c>
      <c r="K125" s="51">
        <f t="shared" si="2"/>
        <v>2.2665326552913586E-09</v>
      </c>
      <c r="L125" s="52">
        <f t="shared" si="3"/>
        <v>1.0002770199810462</v>
      </c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</row>
    <row r="126" spans="1:169" s="39" customFormat="1" ht="12.75">
      <c r="A126" s="18"/>
      <c r="B126" s="63" t="s">
        <v>288</v>
      </c>
      <c r="C126" s="63"/>
      <c r="D126" s="56" t="s">
        <v>279</v>
      </c>
      <c r="E126" s="57">
        <v>1815.0855000000004</v>
      </c>
      <c r="F126" s="57">
        <v>0</v>
      </c>
      <c r="G126" s="58">
        <v>-0.9310158667456713</v>
      </c>
      <c r="H126" s="59">
        <v>0</v>
      </c>
      <c r="I126" s="60">
        <v>0.001118033988749895</v>
      </c>
      <c r="J126" s="61">
        <v>0</v>
      </c>
      <c r="K126" s="51">
        <f t="shared" si="2"/>
        <v>0</v>
      </c>
      <c r="L126" s="52">
        <f t="shared" si="3"/>
        <v>1.0002770199810462</v>
      </c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</row>
    <row r="127" spans="1:169" s="39" customFormat="1" ht="12.75">
      <c r="A127" s="18"/>
      <c r="B127" s="63" t="s">
        <v>296</v>
      </c>
      <c r="C127" s="56"/>
      <c r="D127" s="56" t="s">
        <v>244</v>
      </c>
      <c r="E127" s="62">
        <v>0</v>
      </c>
      <c r="F127" s="62">
        <v>0</v>
      </c>
      <c r="G127" s="59" t="e">
        <v>#DIV/0!</v>
      </c>
      <c r="H127" s="59">
        <v>0</v>
      </c>
      <c r="I127" s="60">
        <v>1.005</v>
      </c>
      <c r="J127" s="61">
        <v>0</v>
      </c>
      <c r="K127" s="51">
        <f t="shared" si="2"/>
        <v>0</v>
      </c>
      <c r="L127" s="52">
        <f t="shared" si="3"/>
        <v>1.0002770199810462</v>
      </c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</row>
    <row r="128" spans="1:169" s="39" customFormat="1" ht="12.75">
      <c r="A128" s="18"/>
      <c r="B128" s="63" t="s">
        <v>297</v>
      </c>
      <c r="C128" s="63"/>
      <c r="D128" s="56" t="s">
        <v>250</v>
      </c>
      <c r="E128" s="57">
        <v>-667.8098761319999</v>
      </c>
      <c r="F128" s="57">
        <v>-624.5259746039999</v>
      </c>
      <c r="G128" s="58">
        <v>-0.06481470711200514</v>
      </c>
      <c r="H128" s="59">
        <v>-0.00015051396992464135</v>
      </c>
      <c r="I128" s="60">
        <v>0.249</v>
      </c>
      <c r="J128" s="61">
        <v>-3.7477978511235696E-05</v>
      </c>
      <c r="K128" s="51">
        <f t="shared" si="2"/>
        <v>-0.00027701998104521716</v>
      </c>
      <c r="L128" s="52">
        <f t="shared" si="3"/>
        <v>1.000000000000001</v>
      </c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</row>
    <row r="129" spans="1:154" s="39" customFormat="1" ht="11.25">
      <c r="A129" s="18"/>
      <c r="B129" s="65" t="s">
        <v>298</v>
      </c>
      <c r="C129" s="65"/>
      <c r="D129" s="65"/>
      <c r="E129" s="65">
        <v>4257044</v>
      </c>
      <c r="F129" s="65">
        <v>4191760</v>
      </c>
      <c r="G129" s="18"/>
      <c r="H129" s="18"/>
      <c r="I129" s="18"/>
      <c r="J129" s="66">
        <f>SUM(J4:J128)</f>
        <v>0.135289802453341</v>
      </c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</row>
    <row r="130" spans="1:168" s="39" customFormat="1" ht="11.25">
      <c r="A130" s="18"/>
      <c r="B130" s="18"/>
      <c r="C130" s="18"/>
      <c r="D130" s="18"/>
      <c r="E130" s="67">
        <v>28939.269862005487</v>
      </c>
      <c r="F130" s="67">
        <v>37512.97138264123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</row>
    <row r="131" spans="1:168" s="39" customFormat="1" ht="11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</row>
    <row r="132" spans="1:168" s="39" customFormat="1" ht="11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</row>
    <row r="133" spans="1:168" s="39" customFormat="1" ht="11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</row>
    <row r="134" spans="1:168" s="39" customFormat="1" ht="11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</row>
    <row r="135" spans="1:168" s="39" customFormat="1" ht="11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</row>
    <row r="136" spans="1:168" s="39" customFormat="1" ht="11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</row>
    <row r="137" spans="1:168" s="39" customFormat="1" ht="11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</row>
    <row r="138" spans="1:168" s="39" customFormat="1" ht="11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</row>
    <row r="139" spans="1:168" s="39" customFormat="1" ht="11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</row>
    <row r="140" spans="1:168" s="39" customFormat="1" ht="11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</row>
    <row r="141" spans="1:168" s="39" customFormat="1" ht="11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</row>
    <row r="142" spans="1:168" s="39" customFormat="1" ht="11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</row>
    <row r="143" spans="1:168" s="39" customFormat="1" ht="11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</row>
    <row r="144" spans="1:168" s="39" customFormat="1" ht="11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</row>
    <row r="145" spans="1:168" s="39" customFormat="1" ht="11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</row>
    <row r="146" spans="1:168" s="39" customFormat="1" ht="11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</row>
    <row r="147" spans="1:168" s="39" customFormat="1" ht="11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</row>
    <row r="148" spans="1:168" s="39" customFormat="1" ht="11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</row>
    <row r="149" spans="1:168" s="39" customFormat="1" ht="11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</row>
    <row r="150" spans="1:168" s="39" customFormat="1" ht="11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</row>
    <row r="151" spans="1:168" s="39" customFormat="1" ht="11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</row>
    <row r="152" spans="1:168" s="39" customFormat="1" ht="11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</row>
    <row r="153" spans="1:168" s="39" customFormat="1" ht="11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</row>
    <row r="154" spans="1:168" s="39" customFormat="1" ht="11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</row>
    <row r="155" spans="1:168" s="39" customFormat="1" ht="11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</row>
    <row r="156" spans="1:168" s="39" customFormat="1" ht="11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</row>
    <row r="157" spans="1:168" s="39" customFormat="1" ht="11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</row>
    <row r="158" spans="1:168" s="39" customFormat="1" ht="11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</row>
    <row r="159" spans="1:168" s="39" customFormat="1" ht="11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</row>
    <row r="160" spans="1:168" s="39" customFormat="1" ht="11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</row>
    <row r="161" spans="1:168" s="39" customFormat="1" ht="11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</row>
    <row r="162" spans="1:168" s="39" customFormat="1" ht="11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</row>
    <row r="163" spans="1:168" s="39" customFormat="1" ht="11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</row>
    <row r="164" spans="1:168" s="39" customFormat="1" ht="11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</row>
    <row r="165" spans="1:168" s="39" customFormat="1" ht="11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</row>
    <row r="166" spans="1:168" s="39" customFormat="1" ht="11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</row>
    <row r="167" spans="1:168" s="39" customFormat="1" ht="11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</row>
    <row r="168" spans="1:168" s="39" customFormat="1" ht="11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</row>
    <row r="169" spans="1:168" s="39" customFormat="1" ht="11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</row>
    <row r="170" spans="1:168" s="39" customFormat="1" ht="11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</row>
    <row r="171" spans="1:168" s="39" customFormat="1" ht="11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</row>
    <row r="172" spans="1:168" s="39" customFormat="1" ht="11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</row>
    <row r="173" spans="1:168" s="39" customFormat="1" ht="10.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</row>
    <row r="174" spans="1:168" s="39" customFormat="1" ht="10.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</row>
    <row r="175" spans="1:168" s="39" customFormat="1" ht="10.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</row>
    <row r="176" spans="1:168" s="39" customFormat="1" ht="10.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</row>
    <row r="177" spans="1:168" s="39" customFormat="1" ht="11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</row>
    <row r="178" spans="1:168" s="39" customFormat="1" ht="11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</row>
    <row r="179" spans="1:168" s="39" customFormat="1" ht="11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</row>
    <row r="180" spans="1:168" s="39" customFormat="1" ht="11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</row>
    <row r="181" spans="1:168" s="39" customFormat="1" ht="11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</row>
    <row r="182" spans="1:168" s="39" customFormat="1" ht="11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</row>
    <row r="183" spans="1:168" s="39" customFormat="1" ht="11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</row>
    <row r="184" spans="1:168" s="39" customFormat="1" ht="11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</row>
    <row r="185" spans="1:168" s="39" customFormat="1" ht="11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</row>
    <row r="186" spans="1:168" s="39" customFormat="1" ht="11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</row>
    <row r="187" spans="1:168" s="39" customFormat="1" ht="11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</row>
    <row r="188" spans="1:168" s="39" customFormat="1" ht="11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</row>
    <row r="189" spans="1:168" s="39" customFormat="1" ht="11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</row>
    <row r="190" spans="1:168" s="39" customFormat="1" ht="11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</row>
    <row r="191" spans="1:168" s="39" customFormat="1" ht="11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</row>
    <row r="192" spans="1:168" s="39" customFormat="1" ht="11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</row>
    <row r="193" spans="1:168" s="39" customFormat="1" ht="11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</row>
    <row r="194" spans="1:168" s="39" customFormat="1" ht="11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</row>
    <row r="195" spans="1:168" s="39" customFormat="1" ht="11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</row>
    <row r="196" spans="1:168" s="39" customFormat="1" ht="11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</row>
    <row r="197" spans="1:168" s="39" customFormat="1" ht="11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</row>
    <row r="198" spans="1:168" s="39" customFormat="1" ht="11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</row>
    <row r="199" spans="1:168" s="39" customFormat="1" ht="11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</row>
    <row r="200" spans="1:168" s="39" customFormat="1" ht="11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</row>
    <row r="201" spans="1:168" s="39" customFormat="1" ht="11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</row>
    <row r="202" spans="1:168" s="39" customFormat="1" ht="11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</row>
    <row r="203" spans="1:168" s="39" customFormat="1" ht="11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</row>
    <row r="204" spans="1:168" s="39" customFormat="1" ht="11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</row>
    <row r="205" spans="1:168" s="39" customFormat="1" ht="11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</row>
    <row r="206" spans="1:168" s="39" customFormat="1" ht="11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</row>
    <row r="207" spans="1:168" s="39" customFormat="1" ht="11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</row>
    <row r="208" spans="1:168" s="39" customFormat="1" ht="11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</row>
    <row r="209" spans="1:168" s="39" customFormat="1" ht="11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</row>
    <row r="210" spans="1:168" s="39" customFormat="1" ht="11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</row>
    <row r="211" spans="1:168" s="39" customFormat="1" ht="11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</row>
    <row r="212" spans="1:168" s="39" customFormat="1" ht="11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</row>
    <row r="213" spans="1:168" s="39" customFormat="1" ht="11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</row>
    <row r="214" spans="1:168" s="39" customFormat="1" ht="11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</row>
    <row r="215" spans="1:168" s="39" customFormat="1" ht="11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</row>
    <row r="216" spans="1:168" s="39" customFormat="1" ht="11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</row>
    <row r="217" spans="1:168" s="39" customFormat="1" ht="11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</row>
    <row r="218" spans="1:168" s="39" customFormat="1" ht="11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</row>
    <row r="219" spans="1:168" s="39" customFormat="1" ht="11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</row>
    <row r="220" spans="1:168" s="39" customFormat="1" ht="11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</row>
    <row r="221" spans="1:168" s="39" customFormat="1" ht="11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</row>
    <row r="222" spans="1:168" s="39" customFormat="1" ht="11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</row>
    <row r="223" spans="1:168" s="39" customFormat="1" ht="11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</row>
    <row r="224" spans="1:168" s="39" customFormat="1" ht="11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</row>
    <row r="225" spans="1:168" s="39" customFormat="1" ht="11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</row>
    <row r="226" spans="1:168" s="39" customFormat="1" ht="11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</row>
    <row r="227" spans="1:168" s="39" customFormat="1" ht="11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</row>
    <row r="228" spans="1:168" s="39" customFormat="1" ht="11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</row>
    <row r="229" spans="1:168" s="39" customFormat="1" ht="11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</row>
    <row r="230" spans="1:168" s="39" customFormat="1" ht="11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</row>
    <row r="231" spans="1:168" s="39" customFormat="1" ht="11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</row>
    <row r="232" spans="1:168" s="39" customFormat="1" ht="11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</row>
    <row r="233" spans="1:168" s="39" customFormat="1" ht="11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</row>
    <row r="234" spans="1:168" s="39" customFormat="1" ht="11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</row>
    <row r="235" spans="1:168" s="39" customFormat="1" ht="11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</row>
    <row r="236" spans="1:168" s="39" customFormat="1" ht="11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</row>
    <row r="237" spans="1:168" s="39" customFormat="1" ht="11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</row>
    <row r="238" spans="1:168" s="39" customFormat="1" ht="11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</row>
    <row r="239" spans="1:168" s="39" customFormat="1" ht="11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</row>
    <row r="240" spans="1:168" s="39" customFormat="1" ht="11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</row>
    <row r="241" spans="1:168" s="39" customFormat="1" ht="11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</row>
    <row r="242" spans="1:168" s="39" customFormat="1" ht="11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</row>
    <row r="243" spans="1:168" s="39" customFormat="1" ht="11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</row>
    <row r="244" spans="1:168" s="39" customFormat="1" ht="11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</row>
    <row r="245" spans="1:168" s="39" customFormat="1" ht="11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</row>
    <row r="246" spans="1:168" s="39" customFormat="1" ht="11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</row>
    <row r="247" spans="1:168" s="39" customFormat="1" ht="11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</row>
    <row r="248" spans="1:168" s="39" customFormat="1" ht="11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</row>
    <row r="249" spans="1:168" s="39" customFormat="1" ht="11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</row>
    <row r="250" spans="1:168" s="39" customFormat="1" ht="11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</row>
    <row r="251" spans="1:168" s="39" customFormat="1" ht="11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</row>
    <row r="252" spans="1:168" s="39" customFormat="1" ht="11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</row>
    <row r="253" spans="1:168" s="39" customFormat="1" ht="11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</row>
    <row r="254" spans="1:168" s="39" customFormat="1" ht="11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</row>
    <row r="255" spans="1:168" s="39" customFormat="1" ht="11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</row>
    <row r="256" spans="1:168" s="39" customFormat="1" ht="11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</row>
    <row r="257" spans="1:168" s="39" customFormat="1" ht="11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</row>
    <row r="258" spans="1:168" s="39" customFormat="1" ht="11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</row>
    <row r="259" spans="1:168" s="39" customFormat="1" ht="11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</row>
    <row r="260" spans="1:168" s="39" customFormat="1" ht="11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</row>
    <row r="261" spans="1:168" s="39" customFormat="1" ht="11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</row>
    <row r="262" spans="1:168" s="39" customFormat="1" ht="11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</row>
    <row r="263" spans="1:168" s="39" customFormat="1" ht="11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</row>
    <row r="264" spans="1:168" s="39" customFormat="1" ht="11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</row>
    <row r="265" spans="1:168" s="39" customFormat="1" ht="11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</row>
    <row r="266" spans="1:168" s="39" customFormat="1" ht="11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</row>
    <row r="267" spans="1:168" s="39" customFormat="1" ht="11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</row>
    <row r="268" spans="1:168" s="39" customFormat="1" ht="11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</row>
    <row r="269" spans="1:168" s="39" customFormat="1" ht="11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</row>
    <row r="270" spans="1:168" s="39" customFormat="1" ht="11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</row>
    <row r="271" spans="1:168" s="39" customFormat="1" ht="11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</row>
    <row r="272" spans="1:168" s="39" customFormat="1" ht="11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</row>
    <row r="273" spans="1:168" s="39" customFormat="1" ht="11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</row>
    <row r="274" spans="1:168" s="39" customFormat="1" ht="11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</row>
    <row r="275" spans="1:168" s="39" customFormat="1" ht="11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</row>
    <row r="276" spans="1:168" s="39" customFormat="1" ht="11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</row>
    <row r="277" spans="1:168" s="39" customFormat="1" ht="11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</row>
    <row r="278" spans="1:168" s="39" customFormat="1" ht="11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</row>
    <row r="279" spans="1:168" s="39" customFormat="1" ht="11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</row>
    <row r="280" spans="1:168" s="39" customFormat="1" ht="11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</row>
    <row r="281" spans="1:168" s="39" customFormat="1" ht="11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</row>
    <row r="282" spans="1:168" s="39" customFormat="1" ht="11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</row>
    <row r="283" spans="1:168" s="39" customFormat="1" ht="11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</row>
    <row r="284" spans="1:168" s="39" customFormat="1" ht="11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</row>
    <row r="285" spans="1:168" s="39" customFormat="1" ht="11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</row>
    <row r="286" spans="1:168" s="39" customFormat="1" ht="11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</row>
    <row r="287" spans="1:168" s="39" customFormat="1" ht="11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</row>
    <row r="288" spans="1:168" s="39" customFormat="1" ht="11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</row>
    <row r="289" s="18" customFormat="1" ht="11.25"/>
    <row r="290" spans="1:168" s="39" customFormat="1" ht="11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</row>
    <row r="291" spans="1:168" s="39" customFormat="1" ht="11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</row>
    <row r="292" spans="1:168" s="39" customFormat="1" ht="11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</row>
    <row r="293" spans="1:168" s="39" customFormat="1" ht="11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</row>
    <row r="294" spans="1:168" s="39" customFormat="1" ht="11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</row>
    <row r="295" spans="1:168" s="39" customFormat="1" ht="11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</row>
    <row r="296" spans="1:168" s="39" customFormat="1" ht="11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</row>
    <row r="297" spans="1:168" s="39" customFormat="1" ht="11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</row>
    <row r="298" spans="1:168" s="39" customFormat="1" ht="11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</row>
    <row r="299" spans="1:168" s="39" customFormat="1" ht="11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</row>
    <row r="300" spans="1:168" s="39" customFormat="1" ht="11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</row>
    <row r="301" spans="1:168" s="39" customFormat="1" ht="11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</row>
    <row r="302" spans="1:168" s="39" customFormat="1" ht="11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</row>
    <row r="303" spans="1:168" s="39" customFormat="1" ht="11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</row>
    <row r="304" spans="1:168" s="39" customFormat="1" ht="11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</row>
    <row r="305" spans="1:168" s="39" customFormat="1" ht="11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</row>
    <row r="306" spans="1:168" s="39" customFormat="1" ht="11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</row>
    <row r="307" spans="1:168" s="39" customFormat="1" ht="11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</row>
    <row r="308" spans="1:168" s="39" customFormat="1" ht="11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</row>
    <row r="309" spans="1:168" s="39" customFormat="1" ht="11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</row>
    <row r="310" spans="1:168" s="39" customFormat="1" ht="11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</row>
    <row r="311" spans="1:168" s="39" customFormat="1" ht="11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</row>
    <row r="312" spans="1:168" s="39" customFormat="1" ht="11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</row>
    <row r="313" spans="1:168" s="39" customFormat="1" ht="11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</row>
    <row r="314" spans="1:168" s="39" customFormat="1" ht="11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</row>
    <row r="315" spans="1:168" s="39" customFormat="1" ht="11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</row>
    <row r="316" spans="1:168" s="39" customFormat="1" ht="11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</row>
    <row r="317" spans="1:168" s="39" customFormat="1" ht="11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</row>
    <row r="318" spans="1:168" s="39" customFormat="1" ht="11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</row>
    <row r="319" spans="1:168" s="39" customFormat="1" ht="11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</row>
    <row r="320" spans="1:168" s="39" customFormat="1" ht="11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</row>
    <row r="321" spans="1:168" s="39" customFormat="1" ht="11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</row>
    <row r="322" spans="1:168" s="39" customFormat="1" ht="11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</row>
    <row r="323" spans="1:168" s="39" customFormat="1" ht="11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</row>
    <row r="324" spans="1:168" s="39" customFormat="1" ht="11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</row>
    <row r="325" spans="1:168" s="39" customFormat="1" ht="11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</row>
    <row r="326" spans="1:168" s="39" customFormat="1" ht="11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</row>
    <row r="327" spans="1:168" s="39" customFormat="1" ht="11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</row>
    <row r="328" spans="1:168" s="39" customFormat="1" ht="11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</row>
    <row r="329" spans="1:168" s="39" customFormat="1" ht="11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</row>
    <row r="330" spans="1:168" s="39" customFormat="1" ht="11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</row>
    <row r="331" spans="1:168" s="39" customFormat="1" ht="11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</row>
    <row r="332" spans="1:168" s="39" customFormat="1" ht="11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</row>
    <row r="333" spans="1:168" s="39" customFormat="1" ht="11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</row>
    <row r="334" spans="1:168" s="39" customFormat="1" ht="11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</row>
    <row r="335" spans="1:168" s="39" customFormat="1" ht="11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</row>
    <row r="336" spans="1:168" s="39" customFormat="1" ht="11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</row>
    <row r="337" spans="1:168" s="39" customFormat="1" ht="11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</row>
    <row r="338" spans="1:168" s="39" customFormat="1" ht="11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</row>
    <row r="339" spans="1:168" s="39" customFormat="1" ht="11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</row>
    <row r="340" spans="1:168" s="39" customFormat="1" ht="11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</row>
    <row r="341" spans="1:168" s="39" customFormat="1" ht="11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</row>
    <row r="342" spans="1:168" s="39" customFormat="1" ht="11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</row>
    <row r="343" spans="1:168" s="39" customFormat="1" ht="11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</row>
    <row r="344" spans="1:168" s="39" customFormat="1" ht="11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</row>
    <row r="345" spans="1:168" s="39" customFormat="1" ht="11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</row>
    <row r="346" spans="1:168" s="39" customFormat="1" ht="11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</row>
    <row r="347" spans="1:168" s="39" customFormat="1" ht="11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</row>
    <row r="348" spans="1:168" s="39" customFormat="1" ht="11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</row>
    <row r="349" spans="1:168" s="39" customFormat="1" ht="11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</row>
    <row r="350" spans="1:168" s="39" customFormat="1" ht="11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</row>
    <row r="351" spans="1:168" s="39" customFormat="1" ht="11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</row>
    <row r="352" spans="1:168" s="39" customFormat="1" ht="11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</row>
    <row r="353" spans="1:168" s="39" customFormat="1" ht="11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/>
      <c r="FH353" s="18"/>
      <c r="FI353" s="18"/>
      <c r="FJ353" s="18"/>
      <c r="FK353" s="18"/>
      <c r="FL353" s="18"/>
    </row>
    <row r="354" spans="1:168" s="39" customFormat="1" ht="11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</row>
    <row r="355" spans="1:168" s="39" customFormat="1" ht="11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</row>
    <row r="356" spans="1:168" s="39" customFormat="1" ht="11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18"/>
      <c r="EZ356" s="18"/>
      <c r="FA356" s="18"/>
      <c r="FB356" s="18"/>
      <c r="FC356" s="18"/>
      <c r="FD356" s="18"/>
      <c r="FE356" s="18"/>
      <c r="FF356" s="18"/>
      <c r="FG356" s="18"/>
      <c r="FH356" s="18"/>
      <c r="FI356" s="18"/>
      <c r="FJ356" s="18"/>
      <c r="FK356" s="18"/>
      <c r="FL356" s="18"/>
    </row>
    <row r="357" spans="1:168" s="39" customFormat="1" ht="11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</row>
    <row r="358" spans="1:168" s="39" customFormat="1" ht="11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</row>
    <row r="359" spans="1:168" s="39" customFormat="1" ht="11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</row>
    <row r="360" spans="1:168" s="39" customFormat="1" ht="11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</row>
    <row r="361" spans="1:168" s="39" customFormat="1" ht="11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</row>
    <row r="362" spans="1:168" s="39" customFormat="1" ht="11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</row>
    <row r="363" spans="1:168" s="39" customFormat="1" ht="11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18"/>
      <c r="EZ363" s="18"/>
      <c r="FA363" s="18"/>
      <c r="FB363" s="18"/>
      <c r="FC363" s="18"/>
      <c r="FD363" s="18"/>
      <c r="FE363" s="18"/>
      <c r="FF363" s="18"/>
      <c r="FG363" s="18"/>
      <c r="FH363" s="18"/>
      <c r="FI363" s="18"/>
      <c r="FJ363" s="18"/>
      <c r="FK363" s="18"/>
      <c r="FL363" s="18"/>
    </row>
    <row r="364" spans="1:168" s="39" customFormat="1" ht="11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</row>
    <row r="365" spans="1:168" s="39" customFormat="1" ht="11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8"/>
      <c r="ET365" s="18"/>
      <c r="EU365" s="18"/>
      <c r="EV365" s="18"/>
      <c r="EW365" s="18"/>
      <c r="EX365" s="18"/>
      <c r="EY365" s="18"/>
      <c r="EZ365" s="18"/>
      <c r="FA365" s="18"/>
      <c r="FB365" s="18"/>
      <c r="FC365" s="18"/>
      <c r="FD365" s="18"/>
      <c r="FE365" s="18"/>
      <c r="FF365" s="18"/>
      <c r="FG365" s="18"/>
      <c r="FH365" s="18"/>
      <c r="FI365" s="18"/>
      <c r="FJ365" s="18"/>
      <c r="FK365" s="18"/>
      <c r="FL365" s="18"/>
    </row>
    <row r="366" spans="1:168" s="39" customFormat="1" ht="11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18"/>
      <c r="EZ366" s="18"/>
      <c r="FA366" s="18"/>
      <c r="FB366" s="18"/>
      <c r="FC366" s="18"/>
      <c r="FD366" s="18"/>
      <c r="FE366" s="18"/>
      <c r="FF366" s="18"/>
      <c r="FG366" s="18"/>
      <c r="FH366" s="18"/>
      <c r="FI366" s="18"/>
      <c r="FJ366" s="18"/>
      <c r="FK366" s="18"/>
      <c r="FL366" s="18"/>
    </row>
    <row r="367" spans="1:168" s="39" customFormat="1" ht="11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</row>
    <row r="368" spans="1:168" s="39" customFormat="1" ht="11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</row>
    <row r="369" spans="1:168" s="39" customFormat="1" ht="11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</row>
    <row r="370" spans="1:168" s="39" customFormat="1" ht="11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</row>
    <row r="371" spans="1:168" s="39" customFormat="1" ht="11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</row>
    <row r="372" spans="1:168" s="39" customFormat="1" ht="11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</row>
    <row r="373" spans="1:168" s="39" customFormat="1" ht="11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</row>
    <row r="374" spans="1:168" s="39" customFormat="1" ht="11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18"/>
      <c r="EZ374" s="18"/>
      <c r="FA374" s="18"/>
      <c r="FB374" s="18"/>
      <c r="FC374" s="18"/>
      <c r="FD374" s="18"/>
      <c r="FE374" s="18"/>
      <c r="FF374" s="18"/>
      <c r="FG374" s="18"/>
      <c r="FH374" s="18"/>
      <c r="FI374" s="18"/>
      <c r="FJ374" s="18"/>
      <c r="FK374" s="18"/>
      <c r="FL374" s="18"/>
    </row>
    <row r="375" spans="1:168" s="39" customFormat="1" ht="11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18"/>
      <c r="EZ375" s="18"/>
      <c r="FA375" s="18"/>
      <c r="FB375" s="18"/>
      <c r="FC375" s="18"/>
      <c r="FD375" s="18"/>
      <c r="FE375" s="18"/>
      <c r="FF375" s="18"/>
      <c r="FG375" s="18"/>
      <c r="FH375" s="18"/>
      <c r="FI375" s="18"/>
      <c r="FJ375" s="18"/>
      <c r="FK375" s="18"/>
      <c r="FL375" s="18"/>
    </row>
    <row r="376" spans="1:168" s="39" customFormat="1" ht="11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18"/>
      <c r="FE376" s="18"/>
      <c r="FF376" s="18"/>
      <c r="FG376" s="18"/>
      <c r="FH376" s="18"/>
      <c r="FI376" s="18"/>
      <c r="FJ376" s="18"/>
      <c r="FK376" s="18"/>
      <c r="FL376" s="18"/>
    </row>
    <row r="377" spans="1:168" s="39" customFormat="1" ht="11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18"/>
      <c r="FE377" s="18"/>
      <c r="FF377" s="18"/>
      <c r="FG377" s="18"/>
      <c r="FH377" s="18"/>
      <c r="FI377" s="18"/>
      <c r="FJ377" s="18"/>
      <c r="FK377" s="18"/>
      <c r="FL377" s="18"/>
    </row>
    <row r="378" spans="1:168" s="39" customFormat="1" ht="11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</row>
    <row r="379" spans="1:168" s="39" customFormat="1" ht="11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</row>
    <row r="380" spans="1:168" s="39" customFormat="1" ht="11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/>
      <c r="FH380" s="18"/>
      <c r="FI380" s="18"/>
      <c r="FJ380" s="18"/>
      <c r="FK380" s="18"/>
      <c r="FL380" s="18"/>
    </row>
    <row r="381" spans="1:168" s="39" customFormat="1" ht="11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</row>
    <row r="382" spans="1:168" s="39" customFormat="1" ht="11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</row>
    <row r="383" spans="1:168" s="39" customFormat="1" ht="11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</row>
    <row r="384" spans="1:168" s="39" customFormat="1" ht="11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</row>
    <row r="385" spans="1:168" s="39" customFormat="1" ht="11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</row>
    <row r="386" spans="1:168" s="39" customFormat="1" ht="11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</row>
    <row r="387" spans="1:168" s="39" customFormat="1" ht="11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</row>
    <row r="388" spans="1:168" s="39" customFormat="1" ht="11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18"/>
      <c r="FE388" s="18"/>
      <c r="FF388" s="18"/>
      <c r="FG388" s="18"/>
      <c r="FH388" s="18"/>
      <c r="FI388" s="18"/>
      <c r="FJ388" s="18"/>
      <c r="FK388" s="18"/>
      <c r="FL388" s="18"/>
    </row>
    <row r="389" spans="1:168" s="39" customFormat="1" ht="11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</row>
    <row r="390" spans="1:168" s="39" customFormat="1" ht="11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</row>
    <row r="391" spans="1:168" s="39" customFormat="1" ht="11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</row>
    <row r="392" spans="1:168" s="39" customFormat="1" ht="11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</row>
    <row r="393" spans="1:168" s="39" customFormat="1" ht="11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</row>
    <row r="394" spans="1:168" s="39" customFormat="1" ht="11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</row>
    <row r="395" spans="1:168" s="39" customFormat="1" ht="11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</row>
    <row r="396" spans="1:168" s="39" customFormat="1" ht="11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</row>
    <row r="397" spans="1:168" s="39" customFormat="1" ht="11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</row>
    <row r="398" spans="1:168" s="39" customFormat="1" ht="11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</row>
    <row r="399" spans="1:168" s="39" customFormat="1" ht="11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</row>
    <row r="400" spans="1:168" s="39" customFormat="1" ht="11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</row>
    <row r="401" spans="1:168" s="39" customFormat="1" ht="11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</row>
    <row r="402" spans="1:168" s="39" customFormat="1" ht="11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</row>
    <row r="403" spans="1:168" s="39" customFormat="1" ht="11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18"/>
      <c r="FE403" s="18"/>
      <c r="FF403" s="18"/>
      <c r="FG403" s="18"/>
      <c r="FH403" s="18"/>
      <c r="FI403" s="18"/>
      <c r="FJ403" s="18"/>
      <c r="FK403" s="18"/>
      <c r="FL403" s="18"/>
    </row>
    <row r="404" spans="1:168" s="39" customFormat="1" ht="11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</row>
    <row r="405" spans="1:168" s="39" customFormat="1" ht="11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/>
      <c r="FD405" s="18"/>
      <c r="FE405" s="18"/>
      <c r="FF405" s="18"/>
      <c r="FG405" s="18"/>
      <c r="FH405" s="18"/>
      <c r="FI405" s="18"/>
      <c r="FJ405" s="18"/>
      <c r="FK405" s="18"/>
      <c r="FL405" s="18"/>
    </row>
    <row r="406" spans="1:168" s="39" customFormat="1" ht="11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</row>
    <row r="407" spans="1:168" s="39" customFormat="1" ht="11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</row>
    <row r="408" spans="1:168" s="39" customFormat="1" ht="11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</row>
    <row r="409" spans="1:168" s="39" customFormat="1" ht="11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18"/>
      <c r="FE409" s="18"/>
      <c r="FF409" s="18"/>
      <c r="FG409" s="18"/>
      <c r="FH409" s="18"/>
      <c r="FI409" s="18"/>
      <c r="FJ409" s="18"/>
      <c r="FK409" s="18"/>
      <c r="FL409" s="18"/>
    </row>
    <row r="410" spans="1:168" s="39" customFormat="1" ht="11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</row>
    <row r="411" spans="1:168" s="39" customFormat="1" ht="11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/>
      <c r="FD411" s="18"/>
      <c r="FE411" s="18"/>
      <c r="FF411" s="18"/>
      <c r="FG411" s="18"/>
      <c r="FH411" s="18"/>
      <c r="FI411" s="18"/>
      <c r="FJ411" s="18"/>
      <c r="FK411" s="18"/>
      <c r="FL411" s="18"/>
    </row>
    <row r="412" spans="1:168" s="39" customFormat="1" ht="11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18"/>
      <c r="EZ412" s="18"/>
      <c r="FA412" s="18"/>
      <c r="FB412" s="18"/>
      <c r="FC412" s="18"/>
      <c r="FD412" s="18"/>
      <c r="FE412" s="18"/>
      <c r="FF412" s="18"/>
      <c r="FG412" s="18"/>
      <c r="FH412" s="18"/>
      <c r="FI412" s="18"/>
      <c r="FJ412" s="18"/>
      <c r="FK412" s="18"/>
      <c r="FL412" s="18"/>
    </row>
    <row r="413" spans="1:168" s="39" customFormat="1" ht="11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18"/>
      <c r="EZ413" s="18"/>
      <c r="FA413" s="18"/>
      <c r="FB413" s="18"/>
      <c r="FC413" s="18"/>
      <c r="FD413" s="18"/>
      <c r="FE413" s="18"/>
      <c r="FF413" s="18"/>
      <c r="FG413" s="18"/>
      <c r="FH413" s="18"/>
      <c r="FI413" s="18"/>
      <c r="FJ413" s="18"/>
      <c r="FK413" s="18"/>
      <c r="FL413" s="18"/>
    </row>
    <row r="414" spans="1:168" s="39" customFormat="1" ht="11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8"/>
      <c r="ET414" s="18"/>
      <c r="EU414" s="18"/>
      <c r="EV414" s="18"/>
      <c r="EW414" s="18"/>
      <c r="EX414" s="18"/>
      <c r="EY414" s="18"/>
      <c r="EZ414" s="18"/>
      <c r="FA414" s="18"/>
      <c r="FB414" s="18"/>
      <c r="FC414" s="18"/>
      <c r="FD414" s="18"/>
      <c r="FE414" s="18"/>
      <c r="FF414" s="18"/>
      <c r="FG414" s="18"/>
      <c r="FH414" s="18"/>
      <c r="FI414" s="18"/>
      <c r="FJ414" s="18"/>
      <c r="FK414" s="18"/>
      <c r="FL414" s="18"/>
    </row>
    <row r="415" spans="1:168" s="39" customFormat="1" ht="11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8"/>
      <c r="ET415" s="18"/>
      <c r="EU415" s="18"/>
      <c r="EV415" s="18"/>
      <c r="EW415" s="18"/>
      <c r="EX415" s="18"/>
      <c r="EY415" s="18"/>
      <c r="EZ415" s="18"/>
      <c r="FA415" s="18"/>
      <c r="FB415" s="18"/>
      <c r="FC415" s="18"/>
      <c r="FD415" s="18"/>
      <c r="FE415" s="18"/>
      <c r="FF415" s="18"/>
      <c r="FG415" s="18"/>
      <c r="FH415" s="18"/>
      <c r="FI415" s="18"/>
      <c r="FJ415" s="18"/>
      <c r="FK415" s="18"/>
      <c r="FL415" s="18"/>
    </row>
    <row r="416" spans="1:168" s="39" customFormat="1" ht="11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  <c r="EA416" s="18"/>
      <c r="EB416" s="18"/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18"/>
      <c r="EZ416" s="18"/>
      <c r="FA416" s="18"/>
      <c r="FB416" s="18"/>
      <c r="FC416" s="18"/>
      <c r="FD416" s="18"/>
      <c r="FE416" s="18"/>
      <c r="FF416" s="18"/>
      <c r="FG416" s="18"/>
      <c r="FH416" s="18"/>
      <c r="FI416" s="18"/>
      <c r="FJ416" s="18"/>
      <c r="FK416" s="18"/>
      <c r="FL416" s="18"/>
    </row>
    <row r="417" spans="1:168" s="39" customFormat="1" ht="11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18"/>
      <c r="EZ417" s="18"/>
      <c r="FA417" s="18"/>
      <c r="FB417" s="18"/>
      <c r="FC417" s="18"/>
      <c r="FD417" s="18"/>
      <c r="FE417" s="18"/>
      <c r="FF417" s="18"/>
      <c r="FG417" s="18"/>
      <c r="FH417" s="18"/>
      <c r="FI417" s="18"/>
      <c r="FJ417" s="18"/>
      <c r="FK417" s="18"/>
      <c r="FL417" s="18"/>
    </row>
    <row r="418" spans="1:168" s="39" customFormat="1" ht="11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  <c r="EA418" s="18"/>
      <c r="EB418" s="18"/>
      <c r="EC418" s="18"/>
      <c r="ED418" s="18"/>
      <c r="EE418" s="18"/>
      <c r="EF418" s="18"/>
      <c r="EG418" s="18"/>
      <c r="EH418" s="18"/>
      <c r="EI418" s="18"/>
      <c r="EJ418" s="18"/>
      <c r="EK418" s="18"/>
      <c r="EL418" s="18"/>
      <c r="EM418" s="18"/>
      <c r="EN418" s="18"/>
      <c r="EO418" s="18"/>
      <c r="EP418" s="18"/>
      <c r="EQ418" s="18"/>
      <c r="ER418" s="18"/>
      <c r="ES418" s="18"/>
      <c r="ET418" s="18"/>
      <c r="EU418" s="18"/>
      <c r="EV418" s="18"/>
      <c r="EW418" s="18"/>
      <c r="EX418" s="18"/>
      <c r="EY418" s="18"/>
      <c r="EZ418" s="18"/>
      <c r="FA418" s="18"/>
      <c r="FB418" s="18"/>
      <c r="FC418" s="18"/>
      <c r="FD418" s="18"/>
      <c r="FE418" s="18"/>
      <c r="FF418" s="18"/>
      <c r="FG418" s="18"/>
      <c r="FH418" s="18"/>
      <c r="FI418" s="18"/>
      <c r="FJ418" s="18"/>
      <c r="FK418" s="18"/>
      <c r="FL418" s="18"/>
    </row>
    <row r="419" spans="1:168" s="39" customFormat="1" ht="11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</row>
    <row r="420" spans="1:168" s="39" customFormat="1" ht="11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18"/>
      <c r="EB420" s="18"/>
      <c r="EC420" s="18"/>
      <c r="ED420" s="18"/>
      <c r="EE420" s="18"/>
      <c r="EF420" s="18"/>
      <c r="EG420" s="18"/>
      <c r="EH420" s="18"/>
      <c r="EI420" s="18"/>
      <c r="EJ420" s="18"/>
      <c r="EK420" s="18"/>
      <c r="EL420" s="18"/>
      <c r="EM420" s="18"/>
      <c r="EN420" s="18"/>
      <c r="EO420" s="18"/>
      <c r="EP420" s="18"/>
      <c r="EQ420" s="18"/>
      <c r="ER420" s="18"/>
      <c r="ES420" s="18"/>
      <c r="ET420" s="18"/>
      <c r="EU420" s="18"/>
      <c r="EV420" s="18"/>
      <c r="EW420" s="18"/>
      <c r="EX420" s="18"/>
      <c r="EY420" s="18"/>
      <c r="EZ420" s="18"/>
      <c r="FA420" s="18"/>
      <c r="FB420" s="18"/>
      <c r="FC420" s="18"/>
      <c r="FD420" s="18"/>
      <c r="FE420" s="18"/>
      <c r="FF420" s="18"/>
      <c r="FG420" s="18"/>
      <c r="FH420" s="18"/>
      <c r="FI420" s="18"/>
      <c r="FJ420" s="18"/>
      <c r="FK420" s="18"/>
      <c r="FL420" s="18"/>
    </row>
    <row r="421" spans="1:168" s="39" customFormat="1" ht="11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</row>
    <row r="422" spans="1:168" s="39" customFormat="1" ht="11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  <c r="EA422" s="18"/>
      <c r="EB422" s="18"/>
      <c r="EC422" s="18"/>
      <c r="ED422" s="18"/>
      <c r="EE422" s="18"/>
      <c r="EF422" s="18"/>
      <c r="EG422" s="18"/>
      <c r="EH422" s="18"/>
      <c r="EI422" s="18"/>
      <c r="EJ422" s="18"/>
      <c r="EK422" s="18"/>
      <c r="EL422" s="18"/>
      <c r="EM422" s="18"/>
      <c r="EN422" s="18"/>
      <c r="EO422" s="18"/>
      <c r="EP422" s="18"/>
      <c r="EQ422" s="18"/>
      <c r="ER422" s="18"/>
      <c r="ES422" s="18"/>
      <c r="ET422" s="18"/>
      <c r="EU422" s="18"/>
      <c r="EV422" s="18"/>
      <c r="EW422" s="18"/>
      <c r="EX422" s="18"/>
      <c r="EY422" s="18"/>
      <c r="EZ422" s="18"/>
      <c r="FA422" s="18"/>
      <c r="FB422" s="18"/>
      <c r="FC422" s="18"/>
      <c r="FD422" s="18"/>
      <c r="FE422" s="18"/>
      <c r="FF422" s="18"/>
      <c r="FG422" s="18"/>
      <c r="FH422" s="18"/>
      <c r="FI422" s="18"/>
      <c r="FJ422" s="18"/>
      <c r="FK422" s="18"/>
      <c r="FL422" s="18"/>
    </row>
    <row r="423" spans="1:168" s="39" customFormat="1" ht="11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8"/>
      <c r="ET423" s="18"/>
      <c r="EU423" s="18"/>
      <c r="EV423" s="18"/>
      <c r="EW423" s="18"/>
      <c r="EX423" s="18"/>
      <c r="EY423" s="18"/>
      <c r="EZ423" s="18"/>
      <c r="FA423" s="18"/>
      <c r="FB423" s="18"/>
      <c r="FC423" s="18"/>
      <c r="FD423" s="18"/>
      <c r="FE423" s="18"/>
      <c r="FF423" s="18"/>
      <c r="FG423" s="18"/>
      <c r="FH423" s="18"/>
      <c r="FI423" s="18"/>
      <c r="FJ423" s="18"/>
      <c r="FK423" s="18"/>
      <c r="FL423" s="18"/>
    </row>
    <row r="424" spans="1:168" s="39" customFormat="1" ht="11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</row>
    <row r="425" spans="1:168" s="39" customFormat="1" ht="11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</row>
    <row r="426" spans="1:168" s="39" customFormat="1" ht="11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 s="18"/>
      <c r="EM426" s="18"/>
      <c r="EN426" s="18"/>
      <c r="EO426" s="18"/>
      <c r="EP426" s="18"/>
      <c r="EQ426" s="18"/>
      <c r="ER426" s="18"/>
      <c r="ES426" s="18"/>
      <c r="ET426" s="18"/>
      <c r="EU426" s="18"/>
      <c r="EV426" s="18"/>
      <c r="EW426" s="18"/>
      <c r="EX426" s="18"/>
      <c r="EY426" s="18"/>
      <c r="EZ426" s="18"/>
      <c r="FA426" s="18"/>
      <c r="FB426" s="18"/>
      <c r="FC426" s="18"/>
      <c r="FD426" s="18"/>
      <c r="FE426" s="18"/>
      <c r="FF426" s="18"/>
      <c r="FG426" s="18"/>
      <c r="FH426" s="18"/>
      <c r="FI426" s="18"/>
      <c r="FJ426" s="18"/>
      <c r="FK426" s="18"/>
      <c r="FL426" s="18"/>
    </row>
    <row r="427" spans="1:168" s="39" customFormat="1" ht="11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  <c r="EA427" s="18"/>
      <c r="EB427" s="18"/>
      <c r="EC427" s="18"/>
      <c r="ED427" s="18"/>
      <c r="EE427" s="18"/>
      <c r="EF427" s="18"/>
      <c r="EG427" s="18"/>
      <c r="EH427" s="18"/>
      <c r="EI427" s="18"/>
      <c r="EJ427" s="18"/>
      <c r="EK427" s="18"/>
      <c r="EL427" s="18"/>
      <c r="EM427" s="18"/>
      <c r="EN427" s="18"/>
      <c r="EO427" s="18"/>
      <c r="EP427" s="18"/>
      <c r="EQ427" s="18"/>
      <c r="ER427" s="18"/>
      <c r="ES427" s="18"/>
      <c r="ET427" s="18"/>
      <c r="EU427" s="18"/>
      <c r="EV427" s="18"/>
      <c r="EW427" s="18"/>
      <c r="EX427" s="18"/>
      <c r="EY427" s="18"/>
      <c r="EZ427" s="18"/>
      <c r="FA427" s="18"/>
      <c r="FB427" s="18"/>
      <c r="FC427" s="18"/>
      <c r="FD427" s="18"/>
      <c r="FE427" s="18"/>
      <c r="FF427" s="18"/>
      <c r="FG427" s="18"/>
      <c r="FH427" s="18"/>
      <c r="FI427" s="18"/>
      <c r="FJ427" s="18"/>
      <c r="FK427" s="18"/>
      <c r="FL427" s="18"/>
    </row>
    <row r="428" spans="1:168" s="39" customFormat="1" ht="11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8"/>
      <c r="ET428" s="18"/>
      <c r="EU428" s="18"/>
      <c r="EV428" s="18"/>
      <c r="EW428" s="18"/>
      <c r="EX428" s="18"/>
      <c r="EY428" s="18"/>
      <c r="EZ428" s="18"/>
      <c r="FA428" s="18"/>
      <c r="FB428" s="18"/>
      <c r="FC428" s="18"/>
      <c r="FD428" s="18"/>
      <c r="FE428" s="18"/>
      <c r="FF428" s="18"/>
      <c r="FG428" s="18"/>
      <c r="FH428" s="18"/>
      <c r="FI428" s="18"/>
      <c r="FJ428" s="18"/>
      <c r="FK428" s="18"/>
      <c r="FL428" s="18"/>
    </row>
    <row r="429" spans="1:168" s="39" customFormat="1" ht="11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8"/>
      <c r="ET429" s="18"/>
      <c r="EU429" s="18"/>
      <c r="EV429" s="18"/>
      <c r="EW429" s="18"/>
      <c r="EX429" s="18"/>
      <c r="EY429" s="18"/>
      <c r="EZ429" s="18"/>
      <c r="FA429" s="18"/>
      <c r="FB429" s="18"/>
      <c r="FC429" s="18"/>
      <c r="FD429" s="18"/>
      <c r="FE429" s="18"/>
      <c r="FF429" s="18"/>
      <c r="FG429" s="18"/>
      <c r="FH429" s="18"/>
      <c r="FI429" s="18"/>
      <c r="FJ429" s="18"/>
      <c r="FK429" s="18"/>
      <c r="FL429" s="18"/>
    </row>
    <row r="430" spans="1:168" s="39" customFormat="1" ht="11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  <c r="EA430" s="18"/>
      <c r="EB430" s="18"/>
      <c r="EC430" s="18"/>
      <c r="ED430" s="18"/>
      <c r="EE430" s="18"/>
      <c r="EF430" s="18"/>
      <c r="EG430" s="18"/>
      <c r="EH430" s="18"/>
      <c r="EI430" s="18"/>
      <c r="EJ430" s="18"/>
      <c r="EK430" s="18"/>
      <c r="EL430" s="18"/>
      <c r="EM430" s="18"/>
      <c r="EN430" s="18"/>
      <c r="EO430" s="18"/>
      <c r="EP430" s="18"/>
      <c r="EQ430" s="18"/>
      <c r="ER430" s="18"/>
      <c r="ES430" s="18"/>
      <c r="ET430" s="18"/>
      <c r="EU430" s="18"/>
      <c r="EV430" s="18"/>
      <c r="EW430" s="18"/>
      <c r="EX430" s="18"/>
      <c r="EY430" s="18"/>
      <c r="EZ430" s="18"/>
      <c r="FA430" s="18"/>
      <c r="FB430" s="18"/>
      <c r="FC430" s="18"/>
      <c r="FD430" s="18"/>
      <c r="FE430" s="18"/>
      <c r="FF430" s="18"/>
      <c r="FG430" s="18"/>
      <c r="FH430" s="18"/>
      <c r="FI430" s="18"/>
      <c r="FJ430" s="18"/>
      <c r="FK430" s="18"/>
      <c r="FL430" s="18"/>
    </row>
    <row r="431" spans="1:168" s="39" customFormat="1" ht="11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  <c r="EA431" s="18"/>
      <c r="EB431" s="18"/>
      <c r="EC431" s="18"/>
      <c r="ED431" s="18"/>
      <c r="EE431" s="18"/>
      <c r="EF431" s="18"/>
      <c r="EG431" s="18"/>
      <c r="EH431" s="18"/>
      <c r="EI431" s="18"/>
      <c r="EJ431" s="18"/>
      <c r="EK431" s="18"/>
      <c r="EL431" s="18"/>
      <c r="EM431" s="18"/>
      <c r="EN431" s="18"/>
      <c r="EO431" s="18"/>
      <c r="EP431" s="18"/>
      <c r="EQ431" s="18"/>
      <c r="ER431" s="18"/>
      <c r="ES431" s="18"/>
      <c r="ET431" s="18"/>
      <c r="EU431" s="18"/>
      <c r="EV431" s="18"/>
      <c r="EW431" s="18"/>
      <c r="EX431" s="18"/>
      <c r="EY431" s="18"/>
      <c r="EZ431" s="18"/>
      <c r="FA431" s="18"/>
      <c r="FB431" s="18"/>
      <c r="FC431" s="18"/>
      <c r="FD431" s="18"/>
      <c r="FE431" s="18"/>
      <c r="FF431" s="18"/>
      <c r="FG431" s="18"/>
      <c r="FH431" s="18"/>
      <c r="FI431" s="18"/>
      <c r="FJ431" s="18"/>
      <c r="FK431" s="18"/>
      <c r="FL431" s="18"/>
    </row>
    <row r="432" spans="1:168" s="39" customFormat="1" ht="11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/>
      <c r="EB432" s="18"/>
      <c r="EC432" s="18"/>
      <c r="ED432" s="18"/>
      <c r="EE432" s="18"/>
      <c r="EF432" s="18"/>
      <c r="EG432" s="18"/>
      <c r="EH432" s="18"/>
      <c r="EI432" s="18"/>
      <c r="EJ432" s="18"/>
      <c r="EK432" s="18"/>
      <c r="EL432" s="18"/>
      <c r="EM432" s="18"/>
      <c r="EN432" s="18"/>
      <c r="EO432" s="18"/>
      <c r="EP432" s="18"/>
      <c r="EQ432" s="18"/>
      <c r="ER432" s="18"/>
      <c r="ES432" s="18"/>
      <c r="ET432" s="18"/>
      <c r="EU432" s="18"/>
      <c r="EV432" s="18"/>
      <c r="EW432" s="18"/>
      <c r="EX432" s="18"/>
      <c r="EY432" s="18"/>
      <c r="EZ432" s="18"/>
      <c r="FA432" s="18"/>
      <c r="FB432" s="18"/>
      <c r="FC432" s="18"/>
      <c r="FD432" s="18"/>
      <c r="FE432" s="18"/>
      <c r="FF432" s="18"/>
      <c r="FG432" s="18"/>
      <c r="FH432" s="18"/>
      <c r="FI432" s="18"/>
      <c r="FJ432" s="18"/>
      <c r="FK432" s="18"/>
      <c r="FL432" s="18"/>
    </row>
    <row r="433" spans="1:168" s="39" customFormat="1" ht="11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  <c r="EA433" s="18"/>
      <c r="EB433" s="18"/>
      <c r="EC433" s="18"/>
      <c r="ED433" s="18"/>
      <c r="EE433" s="18"/>
      <c r="EF433" s="18"/>
      <c r="EG433" s="18"/>
      <c r="EH433" s="18"/>
      <c r="EI433" s="18"/>
      <c r="EJ433" s="18"/>
      <c r="EK433" s="18"/>
      <c r="EL433" s="18"/>
      <c r="EM433" s="18"/>
      <c r="EN433" s="18"/>
      <c r="EO433" s="18"/>
      <c r="EP433" s="18"/>
      <c r="EQ433" s="18"/>
      <c r="ER433" s="18"/>
      <c r="ES433" s="18"/>
      <c r="ET433" s="18"/>
      <c r="EU433" s="18"/>
      <c r="EV433" s="18"/>
      <c r="EW433" s="18"/>
      <c r="EX433" s="18"/>
      <c r="EY433" s="18"/>
      <c r="EZ433" s="18"/>
      <c r="FA433" s="18"/>
      <c r="FB433" s="18"/>
      <c r="FC433" s="18"/>
      <c r="FD433" s="18"/>
      <c r="FE433" s="18"/>
      <c r="FF433" s="18"/>
      <c r="FG433" s="18"/>
      <c r="FH433" s="18"/>
      <c r="FI433" s="18"/>
      <c r="FJ433" s="18"/>
      <c r="FK433" s="18"/>
      <c r="FL433" s="18"/>
    </row>
    <row r="434" spans="1:168" s="39" customFormat="1" ht="11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  <c r="EA434" s="18"/>
      <c r="EB434" s="18"/>
      <c r="EC434" s="18"/>
      <c r="ED434" s="18"/>
      <c r="EE434" s="18"/>
      <c r="EF434" s="18"/>
      <c r="EG434" s="18"/>
      <c r="EH434" s="18"/>
      <c r="EI434" s="18"/>
      <c r="EJ434" s="18"/>
      <c r="EK434" s="18"/>
      <c r="EL434" s="18"/>
      <c r="EM434" s="18"/>
      <c r="EN434" s="18"/>
      <c r="EO434" s="18"/>
      <c r="EP434" s="18"/>
      <c r="EQ434" s="18"/>
      <c r="ER434" s="18"/>
      <c r="ES434" s="18"/>
      <c r="ET434" s="18"/>
      <c r="EU434" s="18"/>
      <c r="EV434" s="18"/>
      <c r="EW434" s="18"/>
      <c r="EX434" s="18"/>
      <c r="EY434" s="18"/>
      <c r="EZ434" s="18"/>
      <c r="FA434" s="18"/>
      <c r="FB434" s="18"/>
      <c r="FC434" s="18"/>
      <c r="FD434" s="18"/>
      <c r="FE434" s="18"/>
      <c r="FF434" s="18"/>
      <c r="FG434" s="18"/>
      <c r="FH434" s="18"/>
      <c r="FI434" s="18"/>
      <c r="FJ434" s="18"/>
      <c r="FK434" s="18"/>
      <c r="FL434" s="18"/>
    </row>
    <row r="435" spans="1:168" s="39" customFormat="1" ht="11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/>
      <c r="DX435" s="18"/>
      <c r="DY435" s="18"/>
      <c r="DZ435" s="18"/>
      <c r="EA435" s="18"/>
      <c r="EB435" s="18"/>
      <c r="EC435" s="18"/>
      <c r="ED435" s="18"/>
      <c r="EE435" s="18"/>
      <c r="EF435" s="18"/>
      <c r="EG435" s="18"/>
      <c r="EH435" s="18"/>
      <c r="EI435" s="18"/>
      <c r="EJ435" s="18"/>
      <c r="EK435" s="18"/>
      <c r="EL435" s="18"/>
      <c r="EM435" s="18"/>
      <c r="EN435" s="18"/>
      <c r="EO435" s="18"/>
      <c r="EP435" s="18"/>
      <c r="EQ435" s="18"/>
      <c r="ER435" s="18"/>
      <c r="ES435" s="18"/>
      <c r="ET435" s="18"/>
      <c r="EU435" s="18"/>
      <c r="EV435" s="18"/>
      <c r="EW435" s="18"/>
      <c r="EX435" s="18"/>
      <c r="EY435" s="18"/>
      <c r="EZ435" s="18"/>
      <c r="FA435" s="18"/>
      <c r="FB435" s="18"/>
      <c r="FC435" s="18"/>
      <c r="FD435" s="18"/>
      <c r="FE435" s="18"/>
      <c r="FF435" s="18"/>
      <c r="FG435" s="18"/>
      <c r="FH435" s="18"/>
      <c r="FI435" s="18"/>
      <c r="FJ435" s="18"/>
      <c r="FK435" s="18"/>
      <c r="FL435" s="18"/>
    </row>
    <row r="436" spans="1:168" s="39" customFormat="1" ht="11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8"/>
      <c r="ET436" s="18"/>
      <c r="EU436" s="18"/>
      <c r="EV436" s="18"/>
      <c r="EW436" s="18"/>
      <c r="EX436" s="18"/>
      <c r="EY436" s="18"/>
      <c r="EZ436" s="18"/>
      <c r="FA436" s="18"/>
      <c r="FB436" s="18"/>
      <c r="FC436" s="18"/>
      <c r="FD436" s="18"/>
      <c r="FE436" s="18"/>
      <c r="FF436" s="18"/>
      <c r="FG436" s="18"/>
      <c r="FH436" s="18"/>
      <c r="FI436" s="18"/>
      <c r="FJ436" s="18"/>
      <c r="FK436" s="18"/>
      <c r="FL436" s="18"/>
    </row>
    <row r="437" spans="1:168" s="39" customFormat="1" ht="11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  <c r="EA437" s="18"/>
      <c r="EB437" s="18"/>
      <c r="EC437" s="18"/>
      <c r="ED437" s="18"/>
      <c r="EE437" s="18"/>
      <c r="EF437" s="18"/>
      <c r="EG437" s="18"/>
      <c r="EH437" s="18"/>
      <c r="EI437" s="18"/>
      <c r="EJ437" s="18"/>
      <c r="EK437" s="18"/>
      <c r="EL437" s="18"/>
      <c r="EM437" s="18"/>
      <c r="EN437" s="18"/>
      <c r="EO437" s="18"/>
      <c r="EP437" s="18"/>
      <c r="EQ437" s="18"/>
      <c r="ER437" s="18"/>
      <c r="ES437" s="18"/>
      <c r="ET437" s="18"/>
      <c r="EU437" s="18"/>
      <c r="EV437" s="18"/>
      <c r="EW437" s="18"/>
      <c r="EX437" s="18"/>
      <c r="EY437" s="18"/>
      <c r="EZ437" s="18"/>
      <c r="FA437" s="18"/>
      <c r="FB437" s="18"/>
      <c r="FC437" s="18"/>
      <c r="FD437" s="18"/>
      <c r="FE437" s="18"/>
      <c r="FF437" s="18"/>
      <c r="FG437" s="18"/>
      <c r="FH437" s="18"/>
      <c r="FI437" s="18"/>
      <c r="FJ437" s="18"/>
      <c r="FK437" s="18"/>
      <c r="FL437" s="18"/>
    </row>
    <row r="438" spans="1:168" s="39" customFormat="1" ht="11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  <c r="EA438" s="18"/>
      <c r="EB438" s="18"/>
      <c r="EC438" s="18"/>
      <c r="ED438" s="18"/>
      <c r="EE438" s="18"/>
      <c r="EF438" s="18"/>
      <c r="EG438" s="18"/>
      <c r="EH438" s="18"/>
      <c r="EI438" s="18"/>
      <c r="EJ438" s="18"/>
      <c r="EK438" s="18"/>
      <c r="EL438" s="18"/>
      <c r="EM438" s="18"/>
      <c r="EN438" s="18"/>
      <c r="EO438" s="18"/>
      <c r="EP438" s="18"/>
      <c r="EQ438" s="18"/>
      <c r="ER438" s="18"/>
      <c r="ES438" s="18"/>
      <c r="ET438" s="18"/>
      <c r="EU438" s="18"/>
      <c r="EV438" s="18"/>
      <c r="EW438" s="18"/>
      <c r="EX438" s="18"/>
      <c r="EY438" s="18"/>
      <c r="EZ438" s="18"/>
      <c r="FA438" s="18"/>
      <c r="FB438" s="18"/>
      <c r="FC438" s="18"/>
      <c r="FD438" s="18"/>
      <c r="FE438" s="18"/>
      <c r="FF438" s="18"/>
      <c r="FG438" s="18"/>
      <c r="FH438" s="18"/>
      <c r="FI438" s="18"/>
      <c r="FJ438" s="18"/>
      <c r="FK438" s="18"/>
      <c r="FL438" s="18"/>
    </row>
    <row r="439" spans="1:168" s="39" customFormat="1" ht="11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  <c r="EA439" s="18"/>
      <c r="EB439" s="18"/>
      <c r="EC439" s="18"/>
      <c r="ED439" s="18"/>
      <c r="EE439" s="18"/>
      <c r="EF439" s="18"/>
      <c r="EG439" s="18"/>
      <c r="EH439" s="18"/>
      <c r="EI439" s="18"/>
      <c r="EJ439" s="18"/>
      <c r="EK439" s="18"/>
      <c r="EL439" s="18"/>
      <c r="EM439" s="18"/>
      <c r="EN439" s="18"/>
      <c r="EO439" s="18"/>
      <c r="EP439" s="18"/>
      <c r="EQ439" s="18"/>
      <c r="ER439" s="18"/>
      <c r="ES439" s="18"/>
      <c r="ET439" s="18"/>
      <c r="EU439" s="18"/>
      <c r="EV439" s="18"/>
      <c r="EW439" s="18"/>
      <c r="EX439" s="18"/>
      <c r="EY439" s="18"/>
      <c r="EZ439" s="18"/>
      <c r="FA439" s="18"/>
      <c r="FB439" s="18"/>
      <c r="FC439" s="18"/>
      <c r="FD439" s="18"/>
      <c r="FE439" s="18"/>
      <c r="FF439" s="18"/>
      <c r="FG439" s="18"/>
      <c r="FH439" s="18"/>
      <c r="FI439" s="18"/>
      <c r="FJ439" s="18"/>
      <c r="FK439" s="18"/>
      <c r="FL439" s="18"/>
    </row>
    <row r="440" spans="1:168" s="39" customFormat="1" ht="11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  <c r="EA440" s="18"/>
      <c r="EB440" s="18"/>
      <c r="EC440" s="18"/>
      <c r="ED440" s="18"/>
      <c r="EE440" s="18"/>
      <c r="EF440" s="18"/>
      <c r="EG440" s="18"/>
      <c r="EH440" s="18"/>
      <c r="EI440" s="18"/>
      <c r="EJ440" s="18"/>
      <c r="EK440" s="18"/>
      <c r="EL440" s="18"/>
      <c r="EM440" s="18"/>
      <c r="EN440" s="18"/>
      <c r="EO440" s="18"/>
      <c r="EP440" s="18"/>
      <c r="EQ440" s="18"/>
      <c r="ER440" s="18"/>
      <c r="ES440" s="18"/>
      <c r="ET440" s="18"/>
      <c r="EU440" s="18"/>
      <c r="EV440" s="18"/>
      <c r="EW440" s="18"/>
      <c r="EX440" s="18"/>
      <c r="EY440" s="18"/>
      <c r="EZ440" s="18"/>
      <c r="FA440" s="18"/>
      <c r="FB440" s="18"/>
      <c r="FC440" s="18"/>
      <c r="FD440" s="18"/>
      <c r="FE440" s="18"/>
      <c r="FF440" s="18"/>
      <c r="FG440" s="18"/>
      <c r="FH440" s="18"/>
      <c r="FI440" s="18"/>
      <c r="FJ440" s="18"/>
      <c r="FK440" s="18"/>
      <c r="FL440" s="18"/>
    </row>
    <row r="441" spans="1:168" s="39" customFormat="1" ht="11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  <c r="EA441" s="18"/>
      <c r="EB441" s="18"/>
      <c r="EC441" s="18"/>
      <c r="ED441" s="18"/>
      <c r="EE441" s="18"/>
      <c r="EF441" s="18"/>
      <c r="EG441" s="18"/>
      <c r="EH441" s="18"/>
      <c r="EI441" s="18"/>
      <c r="EJ441" s="18"/>
      <c r="EK441" s="18"/>
      <c r="EL441" s="18"/>
      <c r="EM441" s="18"/>
      <c r="EN441" s="18"/>
      <c r="EO441" s="18"/>
      <c r="EP441" s="18"/>
      <c r="EQ441" s="18"/>
      <c r="ER441" s="18"/>
      <c r="ES441" s="18"/>
      <c r="ET441" s="18"/>
      <c r="EU441" s="18"/>
      <c r="EV441" s="18"/>
      <c r="EW441" s="18"/>
      <c r="EX441" s="18"/>
      <c r="EY441" s="18"/>
      <c r="EZ441" s="18"/>
      <c r="FA441" s="18"/>
      <c r="FB441" s="18"/>
      <c r="FC441" s="18"/>
      <c r="FD441" s="18"/>
      <c r="FE441" s="18"/>
      <c r="FF441" s="18"/>
      <c r="FG441" s="18"/>
      <c r="FH441" s="18"/>
      <c r="FI441" s="18"/>
      <c r="FJ441" s="18"/>
      <c r="FK441" s="18"/>
      <c r="FL441" s="18"/>
    </row>
    <row r="442" spans="1:168" s="39" customFormat="1" ht="11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8"/>
      <c r="ET442" s="18"/>
      <c r="EU442" s="18"/>
      <c r="EV442" s="18"/>
      <c r="EW442" s="18"/>
      <c r="EX442" s="18"/>
      <c r="EY442" s="18"/>
      <c r="EZ442" s="18"/>
      <c r="FA442" s="18"/>
      <c r="FB442" s="18"/>
      <c r="FC442" s="18"/>
      <c r="FD442" s="18"/>
      <c r="FE442" s="18"/>
      <c r="FF442" s="18"/>
      <c r="FG442" s="18"/>
      <c r="FH442" s="18"/>
      <c r="FI442" s="18"/>
      <c r="FJ442" s="18"/>
      <c r="FK442" s="18"/>
      <c r="FL442" s="18"/>
    </row>
    <row r="443" spans="1:168" s="39" customFormat="1" ht="11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/>
      <c r="EB443" s="18"/>
      <c r="EC443" s="18"/>
      <c r="ED443" s="18"/>
      <c r="EE443" s="18"/>
      <c r="EF443" s="18"/>
      <c r="EG443" s="18"/>
      <c r="EH443" s="18"/>
      <c r="EI443" s="18"/>
      <c r="EJ443" s="18"/>
      <c r="EK443" s="18"/>
      <c r="EL443" s="18"/>
      <c r="EM443" s="18"/>
      <c r="EN443" s="18"/>
      <c r="EO443" s="18"/>
      <c r="EP443" s="18"/>
      <c r="EQ443" s="18"/>
      <c r="ER443" s="18"/>
      <c r="ES443" s="18"/>
      <c r="ET443" s="18"/>
      <c r="EU443" s="18"/>
      <c r="EV443" s="18"/>
      <c r="EW443" s="18"/>
      <c r="EX443" s="18"/>
      <c r="EY443" s="18"/>
      <c r="EZ443" s="18"/>
      <c r="FA443" s="18"/>
      <c r="FB443" s="18"/>
      <c r="FC443" s="18"/>
      <c r="FD443" s="18"/>
      <c r="FE443" s="18"/>
      <c r="FF443" s="18"/>
      <c r="FG443" s="18"/>
      <c r="FH443" s="18"/>
      <c r="FI443" s="18"/>
      <c r="FJ443" s="18"/>
      <c r="FK443" s="18"/>
      <c r="FL443" s="18"/>
    </row>
    <row r="444" spans="1:168" s="39" customFormat="1" ht="11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  <c r="EA444" s="18"/>
      <c r="EB444" s="18"/>
      <c r="EC444" s="18"/>
      <c r="ED444" s="18"/>
      <c r="EE444" s="18"/>
      <c r="EF444" s="18"/>
      <c r="EG444" s="18"/>
      <c r="EH444" s="18"/>
      <c r="EI444" s="18"/>
      <c r="EJ444" s="18"/>
      <c r="EK444" s="18"/>
      <c r="EL444" s="18"/>
      <c r="EM444" s="18"/>
      <c r="EN444" s="18"/>
      <c r="EO444" s="18"/>
      <c r="EP444" s="18"/>
      <c r="EQ444" s="18"/>
      <c r="ER444" s="18"/>
      <c r="ES444" s="18"/>
      <c r="ET444" s="18"/>
      <c r="EU444" s="18"/>
      <c r="EV444" s="18"/>
      <c r="EW444" s="18"/>
      <c r="EX444" s="18"/>
      <c r="EY444" s="18"/>
      <c r="EZ444" s="18"/>
      <c r="FA444" s="18"/>
      <c r="FB444" s="18"/>
      <c r="FC444" s="18"/>
      <c r="FD444" s="18"/>
      <c r="FE444" s="18"/>
      <c r="FF444" s="18"/>
      <c r="FG444" s="18"/>
      <c r="FH444" s="18"/>
      <c r="FI444" s="18"/>
      <c r="FJ444" s="18"/>
      <c r="FK444" s="18"/>
      <c r="FL444" s="18"/>
    </row>
    <row r="445" spans="1:168" s="39" customFormat="1" ht="11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  <c r="EA445" s="18"/>
      <c r="EB445" s="18"/>
      <c r="EC445" s="18"/>
      <c r="ED445" s="18"/>
      <c r="EE445" s="18"/>
      <c r="EF445" s="18"/>
      <c r="EG445" s="18"/>
      <c r="EH445" s="18"/>
      <c r="EI445" s="18"/>
      <c r="EJ445" s="18"/>
      <c r="EK445" s="18"/>
      <c r="EL445" s="18"/>
      <c r="EM445" s="18"/>
      <c r="EN445" s="18"/>
      <c r="EO445" s="18"/>
      <c r="EP445" s="18"/>
      <c r="EQ445" s="18"/>
      <c r="ER445" s="18"/>
      <c r="ES445" s="18"/>
      <c r="ET445" s="18"/>
      <c r="EU445" s="18"/>
      <c r="EV445" s="18"/>
      <c r="EW445" s="18"/>
      <c r="EX445" s="18"/>
      <c r="EY445" s="18"/>
      <c r="EZ445" s="18"/>
      <c r="FA445" s="18"/>
      <c r="FB445" s="18"/>
      <c r="FC445" s="18"/>
      <c r="FD445" s="18"/>
      <c r="FE445" s="18"/>
      <c r="FF445" s="18"/>
      <c r="FG445" s="18"/>
      <c r="FH445" s="18"/>
      <c r="FI445" s="18"/>
      <c r="FJ445" s="18"/>
      <c r="FK445" s="18"/>
      <c r="FL445" s="18"/>
    </row>
    <row r="446" spans="1:168" s="39" customFormat="1" ht="11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</row>
    <row r="447" spans="1:168" s="39" customFormat="1" ht="11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  <c r="EA447" s="18"/>
      <c r="EB447" s="18"/>
      <c r="EC447" s="18"/>
      <c r="ED447" s="18"/>
      <c r="EE447" s="18"/>
      <c r="EF447" s="18"/>
      <c r="EG447" s="18"/>
      <c r="EH447" s="18"/>
      <c r="EI447" s="18"/>
      <c r="EJ447" s="18"/>
      <c r="EK447" s="18"/>
      <c r="EL447" s="18"/>
      <c r="EM447" s="18"/>
      <c r="EN447" s="18"/>
      <c r="EO447" s="18"/>
      <c r="EP447" s="18"/>
      <c r="EQ447" s="18"/>
      <c r="ER447" s="18"/>
      <c r="ES447" s="18"/>
      <c r="ET447" s="18"/>
      <c r="EU447" s="18"/>
      <c r="EV447" s="18"/>
      <c r="EW447" s="18"/>
      <c r="EX447" s="18"/>
      <c r="EY447" s="18"/>
      <c r="EZ447" s="18"/>
      <c r="FA447" s="18"/>
      <c r="FB447" s="18"/>
      <c r="FC447" s="18"/>
      <c r="FD447" s="18"/>
      <c r="FE447" s="18"/>
      <c r="FF447" s="18"/>
      <c r="FG447" s="18"/>
      <c r="FH447" s="18"/>
      <c r="FI447" s="18"/>
      <c r="FJ447" s="18"/>
      <c r="FK447" s="18"/>
      <c r="FL447" s="18"/>
    </row>
    <row r="448" spans="1:168" s="39" customFormat="1" ht="11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  <c r="EA448" s="18"/>
      <c r="EB448" s="18"/>
      <c r="EC448" s="18"/>
      <c r="ED448" s="18"/>
      <c r="EE448" s="18"/>
      <c r="EF448" s="18"/>
      <c r="EG448" s="18"/>
      <c r="EH448" s="18"/>
      <c r="EI448" s="18"/>
      <c r="EJ448" s="18"/>
      <c r="EK448" s="18"/>
      <c r="EL448" s="18"/>
      <c r="EM448" s="18"/>
      <c r="EN448" s="18"/>
      <c r="EO448" s="18"/>
      <c r="EP448" s="18"/>
      <c r="EQ448" s="18"/>
      <c r="ER448" s="18"/>
      <c r="ES448" s="18"/>
      <c r="ET448" s="18"/>
      <c r="EU448" s="18"/>
      <c r="EV448" s="18"/>
      <c r="EW448" s="18"/>
      <c r="EX448" s="18"/>
      <c r="EY448" s="18"/>
      <c r="EZ448" s="18"/>
      <c r="FA448" s="18"/>
      <c r="FB448" s="18"/>
      <c r="FC448" s="18"/>
      <c r="FD448" s="18"/>
      <c r="FE448" s="18"/>
      <c r="FF448" s="18"/>
      <c r="FG448" s="18"/>
      <c r="FH448" s="18"/>
      <c r="FI448" s="18"/>
      <c r="FJ448" s="18"/>
      <c r="FK448" s="18"/>
      <c r="FL448" s="18"/>
    </row>
    <row r="449" spans="1:168" s="39" customFormat="1" ht="11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  <c r="EA449" s="18"/>
      <c r="EB449" s="18"/>
      <c r="EC449" s="18"/>
      <c r="ED449" s="18"/>
      <c r="EE449" s="18"/>
      <c r="EF449" s="18"/>
      <c r="EG449" s="18"/>
      <c r="EH449" s="18"/>
      <c r="EI449" s="18"/>
      <c r="EJ449" s="18"/>
      <c r="EK449" s="18"/>
      <c r="EL449" s="18"/>
      <c r="EM449" s="18"/>
      <c r="EN449" s="18"/>
      <c r="EO449" s="18"/>
      <c r="EP449" s="18"/>
      <c r="EQ449" s="18"/>
      <c r="ER449" s="18"/>
      <c r="ES449" s="18"/>
      <c r="ET449" s="18"/>
      <c r="EU449" s="18"/>
      <c r="EV449" s="18"/>
      <c r="EW449" s="18"/>
      <c r="EX449" s="18"/>
      <c r="EY449" s="18"/>
      <c r="EZ449" s="18"/>
      <c r="FA449" s="18"/>
      <c r="FB449" s="18"/>
      <c r="FC449" s="18"/>
      <c r="FD449" s="18"/>
      <c r="FE449" s="18"/>
      <c r="FF449" s="18"/>
      <c r="FG449" s="18"/>
      <c r="FH449" s="18"/>
      <c r="FI449" s="18"/>
      <c r="FJ449" s="18"/>
      <c r="FK449" s="18"/>
      <c r="FL449" s="18"/>
    </row>
    <row r="450" spans="1:168" s="39" customFormat="1" ht="11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  <c r="EJ450" s="18"/>
      <c r="EK450" s="18"/>
      <c r="EL450" s="18"/>
      <c r="EM450" s="18"/>
      <c r="EN450" s="18"/>
      <c r="EO450" s="18"/>
      <c r="EP450" s="18"/>
      <c r="EQ450" s="18"/>
      <c r="ER450" s="18"/>
      <c r="ES450" s="18"/>
      <c r="ET450" s="18"/>
      <c r="EU450" s="18"/>
      <c r="EV450" s="18"/>
      <c r="EW450" s="18"/>
      <c r="EX450" s="18"/>
      <c r="EY450" s="18"/>
      <c r="EZ450" s="18"/>
      <c r="FA450" s="18"/>
      <c r="FB450" s="18"/>
      <c r="FC450" s="18"/>
      <c r="FD450" s="18"/>
      <c r="FE450" s="18"/>
      <c r="FF450" s="18"/>
      <c r="FG450" s="18"/>
      <c r="FH450" s="18"/>
      <c r="FI450" s="18"/>
      <c r="FJ450" s="18"/>
      <c r="FK450" s="18"/>
      <c r="FL450" s="18"/>
    </row>
    <row r="451" spans="1:168" s="39" customFormat="1" ht="11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  <c r="EA451" s="18"/>
      <c r="EB451" s="18"/>
      <c r="EC451" s="18"/>
      <c r="ED451" s="18"/>
      <c r="EE451" s="18"/>
      <c r="EF451" s="18"/>
      <c r="EG451" s="18"/>
      <c r="EH451" s="18"/>
      <c r="EI451" s="18"/>
      <c r="EJ451" s="18"/>
      <c r="EK451" s="18"/>
      <c r="EL451" s="18"/>
      <c r="EM451" s="18"/>
      <c r="EN451" s="18"/>
      <c r="EO451" s="18"/>
      <c r="EP451" s="18"/>
      <c r="EQ451" s="18"/>
      <c r="ER451" s="18"/>
      <c r="ES451" s="18"/>
      <c r="ET451" s="18"/>
      <c r="EU451" s="18"/>
      <c r="EV451" s="18"/>
      <c r="EW451" s="18"/>
      <c r="EX451" s="18"/>
      <c r="EY451" s="18"/>
      <c r="EZ451" s="18"/>
      <c r="FA451" s="18"/>
      <c r="FB451" s="18"/>
      <c r="FC451" s="18"/>
      <c r="FD451" s="18"/>
      <c r="FE451" s="18"/>
      <c r="FF451" s="18"/>
      <c r="FG451" s="18"/>
      <c r="FH451" s="18"/>
      <c r="FI451" s="18"/>
      <c r="FJ451" s="18"/>
      <c r="FK451" s="18"/>
      <c r="FL451" s="18"/>
    </row>
    <row r="452" spans="1:168" s="39" customFormat="1" ht="11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  <c r="EA452" s="18"/>
      <c r="EB452" s="18"/>
      <c r="EC452" s="18"/>
      <c r="ED452" s="18"/>
      <c r="EE452" s="18"/>
      <c r="EF452" s="18"/>
      <c r="EG452" s="18"/>
      <c r="EH452" s="18"/>
      <c r="EI452" s="18"/>
      <c r="EJ452" s="18"/>
      <c r="EK452" s="18"/>
      <c r="EL452" s="18"/>
      <c r="EM452" s="18"/>
      <c r="EN452" s="18"/>
      <c r="EO452" s="18"/>
      <c r="EP452" s="18"/>
      <c r="EQ452" s="18"/>
      <c r="ER452" s="18"/>
      <c r="ES452" s="18"/>
      <c r="ET452" s="18"/>
      <c r="EU452" s="18"/>
      <c r="EV452" s="18"/>
      <c r="EW452" s="18"/>
      <c r="EX452" s="18"/>
      <c r="EY452" s="18"/>
      <c r="EZ452" s="18"/>
      <c r="FA452" s="18"/>
      <c r="FB452" s="18"/>
      <c r="FC452" s="18"/>
      <c r="FD452" s="18"/>
      <c r="FE452" s="18"/>
      <c r="FF452" s="18"/>
      <c r="FG452" s="18"/>
      <c r="FH452" s="18"/>
      <c r="FI452" s="18"/>
      <c r="FJ452" s="18"/>
      <c r="FK452" s="18"/>
      <c r="FL452" s="18"/>
    </row>
    <row r="453" spans="1:168" s="39" customFormat="1" ht="11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/>
      <c r="DX453" s="18"/>
      <c r="DY453" s="18"/>
      <c r="DZ453" s="18"/>
      <c r="EA453" s="18"/>
      <c r="EB453" s="18"/>
      <c r="EC453" s="18"/>
      <c r="ED453" s="18"/>
      <c r="EE453" s="18"/>
      <c r="EF453" s="18"/>
      <c r="EG453" s="18"/>
      <c r="EH453" s="18"/>
      <c r="EI453" s="18"/>
      <c r="EJ453" s="18"/>
      <c r="EK453" s="18"/>
      <c r="EL453" s="18"/>
      <c r="EM453" s="18"/>
      <c r="EN453" s="18"/>
      <c r="EO453" s="18"/>
      <c r="EP453" s="18"/>
      <c r="EQ453" s="18"/>
      <c r="ER453" s="18"/>
      <c r="ES453" s="18"/>
      <c r="ET453" s="18"/>
      <c r="EU453" s="18"/>
      <c r="EV453" s="18"/>
      <c r="EW453" s="18"/>
      <c r="EX453" s="18"/>
      <c r="EY453" s="18"/>
      <c r="EZ453" s="18"/>
      <c r="FA453" s="18"/>
      <c r="FB453" s="18"/>
      <c r="FC453" s="18"/>
      <c r="FD453" s="18"/>
      <c r="FE453" s="18"/>
      <c r="FF453" s="18"/>
      <c r="FG453" s="18"/>
      <c r="FH453" s="18"/>
      <c r="FI453" s="18"/>
      <c r="FJ453" s="18"/>
      <c r="FK453" s="18"/>
      <c r="FL453" s="18"/>
    </row>
    <row r="454" spans="1:168" s="39" customFormat="1" ht="11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  <c r="EA454" s="18"/>
      <c r="EB454" s="18"/>
      <c r="EC454" s="18"/>
      <c r="ED454" s="18"/>
      <c r="EE454" s="18"/>
      <c r="EF454" s="18"/>
      <c r="EG454" s="18"/>
      <c r="EH454" s="18"/>
      <c r="EI454" s="18"/>
      <c r="EJ454" s="18"/>
      <c r="EK454" s="18"/>
      <c r="EL454" s="18"/>
      <c r="EM454" s="18"/>
      <c r="EN454" s="18"/>
      <c r="EO454" s="18"/>
      <c r="EP454" s="18"/>
      <c r="EQ454" s="18"/>
      <c r="ER454" s="18"/>
      <c r="ES454" s="18"/>
      <c r="ET454" s="18"/>
      <c r="EU454" s="18"/>
      <c r="EV454" s="18"/>
      <c r="EW454" s="18"/>
      <c r="EX454" s="18"/>
      <c r="EY454" s="18"/>
      <c r="EZ454" s="18"/>
      <c r="FA454" s="18"/>
      <c r="FB454" s="18"/>
      <c r="FC454" s="18"/>
      <c r="FD454" s="18"/>
      <c r="FE454" s="18"/>
      <c r="FF454" s="18"/>
      <c r="FG454" s="18"/>
      <c r="FH454" s="18"/>
      <c r="FI454" s="18"/>
      <c r="FJ454" s="18"/>
      <c r="FK454" s="18"/>
      <c r="FL454" s="18"/>
    </row>
    <row r="455" spans="1:168" s="39" customFormat="1" ht="11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/>
      <c r="DX455" s="18"/>
      <c r="DY455" s="18"/>
      <c r="DZ455" s="18"/>
      <c r="EA455" s="18"/>
      <c r="EB455" s="18"/>
      <c r="EC455" s="18"/>
      <c r="ED455" s="18"/>
      <c r="EE455" s="18"/>
      <c r="EF455" s="18"/>
      <c r="EG455" s="18"/>
      <c r="EH455" s="18"/>
      <c r="EI455" s="18"/>
      <c r="EJ455" s="18"/>
      <c r="EK455" s="18"/>
      <c r="EL455" s="18"/>
      <c r="EM455" s="18"/>
      <c r="EN455" s="18"/>
      <c r="EO455" s="18"/>
      <c r="EP455" s="18"/>
      <c r="EQ455" s="18"/>
      <c r="ER455" s="18"/>
      <c r="ES455" s="18"/>
      <c r="ET455" s="18"/>
      <c r="EU455" s="18"/>
      <c r="EV455" s="18"/>
      <c r="EW455" s="18"/>
      <c r="EX455" s="18"/>
      <c r="EY455" s="18"/>
      <c r="EZ455" s="18"/>
      <c r="FA455" s="18"/>
      <c r="FB455" s="18"/>
      <c r="FC455" s="18"/>
      <c r="FD455" s="18"/>
      <c r="FE455" s="18"/>
      <c r="FF455" s="18"/>
      <c r="FG455" s="18"/>
      <c r="FH455" s="18"/>
      <c r="FI455" s="18"/>
      <c r="FJ455" s="18"/>
      <c r="FK455" s="18"/>
      <c r="FL455" s="18"/>
    </row>
    <row r="456" spans="1:168" s="39" customFormat="1" ht="11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  <c r="EA456" s="18"/>
      <c r="EB456" s="18"/>
      <c r="EC456" s="18"/>
      <c r="ED456" s="18"/>
      <c r="EE456" s="18"/>
      <c r="EF456" s="18"/>
      <c r="EG456" s="18"/>
      <c r="EH456" s="18"/>
      <c r="EI456" s="18"/>
      <c r="EJ456" s="18"/>
      <c r="EK456" s="18"/>
      <c r="EL456" s="18"/>
      <c r="EM456" s="18"/>
      <c r="EN456" s="18"/>
      <c r="EO456" s="18"/>
      <c r="EP456" s="18"/>
      <c r="EQ456" s="18"/>
      <c r="ER456" s="18"/>
      <c r="ES456" s="18"/>
      <c r="ET456" s="18"/>
      <c r="EU456" s="18"/>
      <c r="EV456" s="18"/>
      <c r="EW456" s="18"/>
      <c r="EX456" s="18"/>
      <c r="EY456" s="18"/>
      <c r="EZ456" s="18"/>
      <c r="FA456" s="18"/>
      <c r="FB456" s="18"/>
      <c r="FC456" s="18"/>
      <c r="FD456" s="18"/>
      <c r="FE456" s="18"/>
      <c r="FF456" s="18"/>
      <c r="FG456" s="18"/>
      <c r="FH456" s="18"/>
      <c r="FI456" s="18"/>
      <c r="FJ456" s="18"/>
      <c r="FK456" s="18"/>
      <c r="FL456" s="18"/>
    </row>
    <row r="457" spans="1:168" s="39" customFormat="1" ht="11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/>
      <c r="DX457" s="18"/>
      <c r="DY457" s="18"/>
      <c r="DZ457" s="18"/>
      <c r="EA457" s="18"/>
      <c r="EB457" s="18"/>
      <c r="EC457" s="18"/>
      <c r="ED457" s="18"/>
      <c r="EE457" s="18"/>
      <c r="EF457" s="18"/>
      <c r="EG457" s="18"/>
      <c r="EH457" s="18"/>
      <c r="EI457" s="18"/>
      <c r="EJ457" s="18"/>
      <c r="EK457" s="18"/>
      <c r="EL457" s="18"/>
      <c r="EM457" s="18"/>
      <c r="EN457" s="18"/>
      <c r="EO457" s="18"/>
      <c r="EP457" s="18"/>
      <c r="EQ457" s="18"/>
      <c r="ER457" s="18"/>
      <c r="ES457" s="18"/>
      <c r="ET457" s="18"/>
      <c r="EU457" s="18"/>
      <c r="EV457" s="18"/>
      <c r="EW457" s="18"/>
      <c r="EX457" s="18"/>
      <c r="EY457" s="18"/>
      <c r="EZ457" s="18"/>
      <c r="FA457" s="18"/>
      <c r="FB457" s="18"/>
      <c r="FC457" s="18"/>
      <c r="FD457" s="18"/>
      <c r="FE457" s="18"/>
      <c r="FF457" s="18"/>
      <c r="FG457" s="18"/>
      <c r="FH457" s="18"/>
      <c r="FI457" s="18"/>
      <c r="FJ457" s="18"/>
      <c r="FK457" s="18"/>
      <c r="FL457" s="18"/>
    </row>
    <row r="458" spans="1:168" s="39" customFormat="1" ht="11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  <c r="EA458" s="18"/>
      <c r="EB458" s="18"/>
      <c r="EC458" s="18"/>
      <c r="ED458" s="18"/>
      <c r="EE458" s="18"/>
      <c r="EF458" s="18"/>
      <c r="EG458" s="18"/>
      <c r="EH458" s="18"/>
      <c r="EI458" s="18"/>
      <c r="EJ458" s="18"/>
      <c r="EK458" s="18"/>
      <c r="EL458" s="18"/>
      <c r="EM458" s="18"/>
      <c r="EN458" s="18"/>
      <c r="EO458" s="18"/>
      <c r="EP458" s="18"/>
      <c r="EQ458" s="18"/>
      <c r="ER458" s="18"/>
      <c r="ES458" s="18"/>
      <c r="ET458" s="18"/>
      <c r="EU458" s="18"/>
      <c r="EV458" s="18"/>
      <c r="EW458" s="18"/>
      <c r="EX458" s="18"/>
      <c r="EY458" s="18"/>
      <c r="EZ458" s="18"/>
      <c r="FA458" s="18"/>
      <c r="FB458" s="18"/>
      <c r="FC458" s="18"/>
      <c r="FD458" s="18"/>
      <c r="FE458" s="18"/>
      <c r="FF458" s="18"/>
      <c r="FG458" s="18"/>
      <c r="FH458" s="18"/>
      <c r="FI458" s="18"/>
      <c r="FJ458" s="18"/>
      <c r="FK458" s="18"/>
      <c r="FL458" s="18"/>
    </row>
    <row r="459" spans="1:168" s="39" customFormat="1" ht="11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  <c r="EA459" s="18"/>
      <c r="EB459" s="18"/>
      <c r="EC459" s="18"/>
      <c r="ED459" s="18"/>
      <c r="EE459" s="18"/>
      <c r="EF459" s="18"/>
      <c r="EG459" s="18"/>
      <c r="EH459" s="18"/>
      <c r="EI459" s="18"/>
      <c r="EJ459" s="18"/>
      <c r="EK459" s="18"/>
      <c r="EL459" s="18"/>
      <c r="EM459" s="18"/>
      <c r="EN459" s="18"/>
      <c r="EO459" s="18"/>
      <c r="EP459" s="18"/>
      <c r="EQ459" s="18"/>
      <c r="ER459" s="18"/>
      <c r="ES459" s="18"/>
      <c r="ET459" s="18"/>
      <c r="EU459" s="18"/>
      <c r="EV459" s="18"/>
      <c r="EW459" s="18"/>
      <c r="EX459" s="18"/>
      <c r="EY459" s="18"/>
      <c r="EZ459" s="18"/>
      <c r="FA459" s="18"/>
      <c r="FB459" s="18"/>
      <c r="FC459" s="18"/>
      <c r="FD459" s="18"/>
      <c r="FE459" s="18"/>
      <c r="FF459" s="18"/>
      <c r="FG459" s="18"/>
      <c r="FH459" s="18"/>
      <c r="FI459" s="18"/>
      <c r="FJ459" s="18"/>
      <c r="FK459" s="18"/>
      <c r="FL459" s="18"/>
    </row>
    <row r="460" spans="1:168" s="39" customFormat="1" ht="11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  <c r="EA460" s="18"/>
      <c r="EB460" s="18"/>
      <c r="EC460" s="18"/>
      <c r="ED460" s="18"/>
      <c r="EE460" s="18"/>
      <c r="EF460" s="18"/>
      <c r="EG460" s="18"/>
      <c r="EH460" s="18"/>
      <c r="EI460" s="18"/>
      <c r="EJ460" s="18"/>
      <c r="EK460" s="18"/>
      <c r="EL460" s="18"/>
      <c r="EM460" s="18"/>
      <c r="EN460" s="18"/>
      <c r="EO460" s="18"/>
      <c r="EP460" s="18"/>
      <c r="EQ460" s="18"/>
      <c r="ER460" s="18"/>
      <c r="ES460" s="18"/>
      <c r="ET460" s="18"/>
      <c r="EU460" s="18"/>
      <c r="EV460" s="18"/>
      <c r="EW460" s="18"/>
      <c r="EX460" s="18"/>
      <c r="EY460" s="18"/>
      <c r="EZ460" s="18"/>
      <c r="FA460" s="18"/>
      <c r="FB460" s="18"/>
      <c r="FC460" s="18"/>
      <c r="FD460" s="18"/>
      <c r="FE460" s="18"/>
      <c r="FF460" s="18"/>
      <c r="FG460" s="18"/>
      <c r="FH460" s="18"/>
      <c r="FI460" s="18"/>
      <c r="FJ460" s="18"/>
      <c r="FK460" s="18"/>
      <c r="FL460" s="18"/>
    </row>
    <row r="461" spans="1:168" s="39" customFormat="1" ht="11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  <c r="EA461" s="18"/>
      <c r="EB461" s="18"/>
      <c r="EC461" s="18"/>
      <c r="ED461" s="18"/>
      <c r="EE461" s="18"/>
      <c r="EF461" s="18"/>
      <c r="EG461" s="18"/>
      <c r="EH461" s="18"/>
      <c r="EI461" s="18"/>
      <c r="EJ461" s="18"/>
      <c r="EK461" s="18"/>
      <c r="EL461" s="18"/>
      <c r="EM461" s="18"/>
      <c r="EN461" s="18"/>
      <c r="EO461" s="18"/>
      <c r="EP461" s="18"/>
      <c r="EQ461" s="18"/>
      <c r="ER461" s="18"/>
      <c r="ES461" s="18"/>
      <c r="ET461" s="18"/>
      <c r="EU461" s="18"/>
      <c r="EV461" s="18"/>
      <c r="EW461" s="18"/>
      <c r="EX461" s="18"/>
      <c r="EY461" s="18"/>
      <c r="EZ461" s="18"/>
      <c r="FA461" s="18"/>
      <c r="FB461" s="18"/>
      <c r="FC461" s="18"/>
      <c r="FD461" s="18"/>
      <c r="FE461" s="18"/>
      <c r="FF461" s="18"/>
      <c r="FG461" s="18"/>
      <c r="FH461" s="18"/>
      <c r="FI461" s="18"/>
      <c r="FJ461" s="18"/>
      <c r="FK461" s="18"/>
      <c r="FL461" s="18"/>
    </row>
    <row r="462" spans="1:168" s="39" customFormat="1" ht="11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  <c r="EA462" s="18"/>
      <c r="EB462" s="18"/>
      <c r="EC462" s="18"/>
      <c r="ED462" s="18"/>
      <c r="EE462" s="18"/>
      <c r="EF462" s="18"/>
      <c r="EG462" s="18"/>
      <c r="EH462" s="18"/>
      <c r="EI462" s="18"/>
      <c r="EJ462" s="18"/>
      <c r="EK462" s="18"/>
      <c r="EL462" s="18"/>
      <c r="EM462" s="18"/>
      <c r="EN462" s="18"/>
      <c r="EO462" s="18"/>
      <c r="EP462" s="18"/>
      <c r="EQ462" s="18"/>
      <c r="ER462" s="18"/>
      <c r="ES462" s="18"/>
      <c r="ET462" s="18"/>
      <c r="EU462" s="18"/>
      <c r="EV462" s="18"/>
      <c r="EW462" s="18"/>
      <c r="EX462" s="18"/>
      <c r="EY462" s="18"/>
      <c r="EZ462" s="18"/>
      <c r="FA462" s="18"/>
      <c r="FB462" s="18"/>
      <c r="FC462" s="18"/>
      <c r="FD462" s="18"/>
      <c r="FE462" s="18"/>
      <c r="FF462" s="18"/>
      <c r="FG462" s="18"/>
      <c r="FH462" s="18"/>
      <c r="FI462" s="18"/>
      <c r="FJ462" s="18"/>
      <c r="FK462" s="18"/>
      <c r="FL462" s="18"/>
    </row>
    <row r="463" spans="1:168" s="39" customFormat="1" ht="11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  <c r="EA463" s="18"/>
      <c r="EB463" s="18"/>
      <c r="EC463" s="18"/>
      <c r="ED463" s="18"/>
      <c r="EE463" s="18"/>
      <c r="EF463" s="18"/>
      <c r="EG463" s="18"/>
      <c r="EH463" s="18"/>
      <c r="EI463" s="18"/>
      <c r="EJ463" s="18"/>
      <c r="EK463" s="18"/>
      <c r="EL463" s="18"/>
      <c r="EM463" s="18"/>
      <c r="EN463" s="18"/>
      <c r="EO463" s="18"/>
      <c r="EP463" s="18"/>
      <c r="EQ463" s="18"/>
      <c r="ER463" s="18"/>
      <c r="ES463" s="18"/>
      <c r="ET463" s="18"/>
      <c r="EU463" s="18"/>
      <c r="EV463" s="18"/>
      <c r="EW463" s="18"/>
      <c r="EX463" s="18"/>
      <c r="EY463" s="18"/>
      <c r="EZ463" s="18"/>
      <c r="FA463" s="18"/>
      <c r="FB463" s="18"/>
      <c r="FC463" s="18"/>
      <c r="FD463" s="18"/>
      <c r="FE463" s="18"/>
      <c r="FF463" s="18"/>
      <c r="FG463" s="18"/>
      <c r="FH463" s="18"/>
      <c r="FI463" s="18"/>
      <c r="FJ463" s="18"/>
      <c r="FK463" s="18"/>
      <c r="FL463" s="18"/>
    </row>
    <row r="464" spans="1:168" s="39" customFormat="1" ht="11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  <c r="EA464" s="18"/>
      <c r="EB464" s="18"/>
      <c r="EC464" s="18"/>
      <c r="ED464" s="18"/>
      <c r="EE464" s="18"/>
      <c r="EF464" s="18"/>
      <c r="EG464" s="18"/>
      <c r="EH464" s="18"/>
      <c r="EI464" s="18"/>
      <c r="EJ464" s="18"/>
      <c r="EK464" s="18"/>
      <c r="EL464" s="18"/>
      <c r="EM464" s="18"/>
      <c r="EN464" s="18"/>
      <c r="EO464" s="18"/>
      <c r="EP464" s="18"/>
      <c r="EQ464" s="18"/>
      <c r="ER464" s="18"/>
      <c r="ES464" s="18"/>
      <c r="ET464" s="18"/>
      <c r="EU464" s="18"/>
      <c r="EV464" s="18"/>
      <c r="EW464" s="18"/>
      <c r="EX464" s="18"/>
      <c r="EY464" s="18"/>
      <c r="EZ464" s="18"/>
      <c r="FA464" s="18"/>
      <c r="FB464" s="18"/>
      <c r="FC464" s="18"/>
      <c r="FD464" s="18"/>
      <c r="FE464" s="18"/>
      <c r="FF464" s="18"/>
      <c r="FG464" s="18"/>
      <c r="FH464" s="18"/>
      <c r="FI464" s="18"/>
      <c r="FJ464" s="18"/>
      <c r="FK464" s="18"/>
      <c r="FL464" s="18"/>
    </row>
    <row r="465" spans="1:168" s="39" customFormat="1" ht="11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  <c r="EA465" s="18"/>
      <c r="EB465" s="18"/>
      <c r="EC465" s="18"/>
      <c r="ED465" s="18"/>
      <c r="EE465" s="18"/>
      <c r="EF465" s="18"/>
      <c r="EG465" s="18"/>
      <c r="EH465" s="18"/>
      <c r="EI465" s="18"/>
      <c r="EJ465" s="18"/>
      <c r="EK465" s="18"/>
      <c r="EL465" s="18"/>
      <c r="EM465" s="18"/>
      <c r="EN465" s="18"/>
      <c r="EO465" s="18"/>
      <c r="EP465" s="18"/>
      <c r="EQ465" s="18"/>
      <c r="ER465" s="18"/>
      <c r="ES465" s="18"/>
      <c r="ET465" s="18"/>
      <c r="EU465" s="18"/>
      <c r="EV465" s="18"/>
      <c r="EW465" s="18"/>
      <c r="EX465" s="18"/>
      <c r="EY465" s="18"/>
      <c r="EZ465" s="18"/>
      <c r="FA465" s="18"/>
      <c r="FB465" s="18"/>
      <c r="FC465" s="18"/>
      <c r="FD465" s="18"/>
      <c r="FE465" s="18"/>
      <c r="FF465" s="18"/>
      <c r="FG465" s="18"/>
      <c r="FH465" s="18"/>
      <c r="FI465" s="18"/>
      <c r="FJ465" s="18"/>
      <c r="FK465" s="18"/>
      <c r="FL465" s="18"/>
    </row>
    <row r="466" spans="1:168" s="39" customFormat="1" ht="11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8"/>
      <c r="ET466" s="18"/>
      <c r="EU466" s="18"/>
      <c r="EV466" s="18"/>
      <c r="EW466" s="18"/>
      <c r="EX466" s="18"/>
      <c r="EY466" s="18"/>
      <c r="EZ466" s="18"/>
      <c r="FA466" s="18"/>
      <c r="FB466" s="18"/>
      <c r="FC466" s="18"/>
      <c r="FD466" s="18"/>
      <c r="FE466" s="18"/>
      <c r="FF466" s="18"/>
      <c r="FG466" s="18"/>
      <c r="FH466" s="18"/>
      <c r="FI466" s="18"/>
      <c r="FJ466" s="18"/>
      <c r="FK466" s="18"/>
      <c r="FL466" s="18"/>
    </row>
    <row r="467" spans="1:168" s="39" customFormat="1" ht="11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/>
      <c r="DX467" s="18"/>
      <c r="DY467" s="18"/>
      <c r="DZ467" s="18"/>
      <c r="EA467" s="18"/>
      <c r="EB467" s="18"/>
      <c r="EC467" s="18"/>
      <c r="ED467" s="18"/>
      <c r="EE467" s="18"/>
      <c r="EF467" s="18"/>
      <c r="EG467" s="18"/>
      <c r="EH467" s="18"/>
      <c r="EI467" s="18"/>
      <c r="EJ467" s="18"/>
      <c r="EK467" s="18"/>
      <c r="EL467" s="18"/>
      <c r="EM467" s="18"/>
      <c r="EN467" s="18"/>
      <c r="EO467" s="18"/>
      <c r="EP467" s="18"/>
      <c r="EQ467" s="18"/>
      <c r="ER467" s="18"/>
      <c r="ES467" s="18"/>
      <c r="ET467" s="18"/>
      <c r="EU467" s="18"/>
      <c r="EV467" s="18"/>
      <c r="EW467" s="18"/>
      <c r="EX467" s="18"/>
      <c r="EY467" s="18"/>
      <c r="EZ467" s="18"/>
      <c r="FA467" s="18"/>
      <c r="FB467" s="18"/>
      <c r="FC467" s="18"/>
      <c r="FD467" s="18"/>
      <c r="FE467" s="18"/>
      <c r="FF467" s="18"/>
      <c r="FG467" s="18"/>
      <c r="FH467" s="18"/>
      <c r="FI467" s="18"/>
      <c r="FJ467" s="18"/>
      <c r="FK467" s="18"/>
      <c r="FL467" s="18"/>
    </row>
    <row r="468" spans="1:168" s="39" customFormat="1" ht="11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  <c r="EA468" s="18"/>
      <c r="EB468" s="18"/>
      <c r="EC468" s="18"/>
      <c r="ED468" s="18"/>
      <c r="EE468" s="18"/>
      <c r="EF468" s="18"/>
      <c r="EG468" s="18"/>
      <c r="EH468" s="18"/>
      <c r="EI468" s="18"/>
      <c r="EJ468" s="18"/>
      <c r="EK468" s="18"/>
      <c r="EL468" s="18"/>
      <c r="EM468" s="18"/>
      <c r="EN468" s="18"/>
      <c r="EO468" s="18"/>
      <c r="EP468" s="18"/>
      <c r="EQ468" s="18"/>
      <c r="ER468" s="18"/>
      <c r="ES468" s="18"/>
      <c r="ET468" s="18"/>
      <c r="EU468" s="18"/>
      <c r="EV468" s="18"/>
      <c r="EW468" s="18"/>
      <c r="EX468" s="18"/>
      <c r="EY468" s="18"/>
      <c r="EZ468" s="18"/>
      <c r="FA468" s="18"/>
      <c r="FB468" s="18"/>
      <c r="FC468" s="18"/>
      <c r="FD468" s="18"/>
      <c r="FE468" s="18"/>
      <c r="FF468" s="18"/>
      <c r="FG468" s="18"/>
      <c r="FH468" s="18"/>
      <c r="FI468" s="18"/>
      <c r="FJ468" s="18"/>
      <c r="FK468" s="18"/>
      <c r="FL468" s="18"/>
    </row>
    <row r="469" spans="1:168" s="39" customFormat="1" ht="11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  <c r="ED469" s="18"/>
      <c r="EE469" s="18"/>
      <c r="EF469" s="18"/>
      <c r="EG469" s="18"/>
      <c r="EH469" s="18"/>
      <c r="EI469" s="18"/>
      <c r="EJ469" s="18"/>
      <c r="EK469" s="18"/>
      <c r="EL469" s="18"/>
      <c r="EM469" s="18"/>
      <c r="EN469" s="18"/>
      <c r="EO469" s="18"/>
      <c r="EP469" s="18"/>
      <c r="EQ469" s="18"/>
      <c r="ER469" s="18"/>
      <c r="ES469" s="18"/>
      <c r="ET469" s="18"/>
      <c r="EU469" s="18"/>
      <c r="EV469" s="18"/>
      <c r="EW469" s="18"/>
      <c r="EX469" s="18"/>
      <c r="EY469" s="18"/>
      <c r="EZ469" s="18"/>
      <c r="FA469" s="18"/>
      <c r="FB469" s="18"/>
      <c r="FC469" s="18"/>
      <c r="FD469" s="18"/>
      <c r="FE469" s="18"/>
      <c r="FF469" s="18"/>
      <c r="FG469" s="18"/>
      <c r="FH469" s="18"/>
      <c r="FI469" s="18"/>
      <c r="FJ469" s="18"/>
      <c r="FK469" s="18"/>
      <c r="FL469" s="18"/>
    </row>
    <row r="470" spans="1:168" s="39" customFormat="1" ht="11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  <c r="EA470" s="18"/>
      <c r="EB470" s="18"/>
      <c r="EC470" s="18"/>
      <c r="ED470" s="18"/>
      <c r="EE470" s="18"/>
      <c r="EF470" s="18"/>
      <c r="EG470" s="18"/>
      <c r="EH470" s="18"/>
      <c r="EI470" s="18"/>
      <c r="EJ470" s="18"/>
      <c r="EK470" s="18"/>
      <c r="EL470" s="18"/>
      <c r="EM470" s="18"/>
      <c r="EN470" s="18"/>
      <c r="EO470" s="18"/>
      <c r="EP470" s="18"/>
      <c r="EQ470" s="18"/>
      <c r="ER470" s="18"/>
      <c r="ES470" s="18"/>
      <c r="ET470" s="18"/>
      <c r="EU470" s="18"/>
      <c r="EV470" s="18"/>
      <c r="EW470" s="18"/>
      <c r="EX470" s="18"/>
      <c r="EY470" s="18"/>
      <c r="EZ470" s="18"/>
      <c r="FA470" s="18"/>
      <c r="FB470" s="18"/>
      <c r="FC470" s="18"/>
      <c r="FD470" s="18"/>
      <c r="FE470" s="18"/>
      <c r="FF470" s="18"/>
      <c r="FG470" s="18"/>
      <c r="FH470" s="18"/>
      <c r="FI470" s="18"/>
      <c r="FJ470" s="18"/>
      <c r="FK470" s="18"/>
      <c r="FL470" s="18"/>
    </row>
    <row r="471" spans="1:168" s="39" customFormat="1" ht="11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  <c r="ED471" s="18"/>
      <c r="EE471" s="18"/>
      <c r="EF471" s="18"/>
      <c r="EG471" s="18"/>
      <c r="EH471" s="18"/>
      <c r="EI471" s="18"/>
      <c r="EJ471" s="18"/>
      <c r="EK471" s="18"/>
      <c r="EL471" s="18"/>
      <c r="EM471" s="18"/>
      <c r="EN471" s="18"/>
      <c r="EO471" s="18"/>
      <c r="EP471" s="18"/>
      <c r="EQ471" s="18"/>
      <c r="ER471" s="18"/>
      <c r="ES471" s="18"/>
      <c r="ET471" s="18"/>
      <c r="EU471" s="18"/>
      <c r="EV471" s="18"/>
      <c r="EW471" s="18"/>
      <c r="EX471" s="18"/>
      <c r="EY471" s="18"/>
      <c r="EZ471" s="18"/>
      <c r="FA471" s="18"/>
      <c r="FB471" s="18"/>
      <c r="FC471" s="18"/>
      <c r="FD471" s="18"/>
      <c r="FE471" s="18"/>
      <c r="FF471" s="18"/>
      <c r="FG471" s="18"/>
      <c r="FH471" s="18"/>
      <c r="FI471" s="18"/>
      <c r="FJ471" s="18"/>
      <c r="FK471" s="18"/>
      <c r="FL471" s="18"/>
    </row>
    <row r="472" spans="1:168" s="39" customFormat="1" ht="11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  <c r="EA472" s="18"/>
      <c r="EB472" s="18"/>
      <c r="EC472" s="18"/>
      <c r="ED472" s="18"/>
      <c r="EE472" s="18"/>
      <c r="EF472" s="18"/>
      <c r="EG472" s="18"/>
      <c r="EH472" s="18"/>
      <c r="EI472" s="18"/>
      <c r="EJ472" s="18"/>
      <c r="EK472" s="18"/>
      <c r="EL472" s="18"/>
      <c r="EM472" s="18"/>
      <c r="EN472" s="18"/>
      <c r="EO472" s="18"/>
      <c r="EP472" s="18"/>
      <c r="EQ472" s="18"/>
      <c r="ER472" s="18"/>
      <c r="ES472" s="18"/>
      <c r="ET472" s="18"/>
      <c r="EU472" s="18"/>
      <c r="EV472" s="18"/>
      <c r="EW472" s="18"/>
      <c r="EX472" s="18"/>
      <c r="EY472" s="18"/>
      <c r="EZ472" s="18"/>
      <c r="FA472" s="18"/>
      <c r="FB472" s="18"/>
      <c r="FC472" s="18"/>
      <c r="FD472" s="18"/>
      <c r="FE472" s="18"/>
      <c r="FF472" s="18"/>
      <c r="FG472" s="18"/>
      <c r="FH472" s="18"/>
      <c r="FI472" s="18"/>
      <c r="FJ472" s="18"/>
      <c r="FK472" s="18"/>
      <c r="FL472" s="18"/>
    </row>
    <row r="473" spans="1:168" s="39" customFormat="1" ht="11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8"/>
      <c r="ET473" s="18"/>
      <c r="EU473" s="18"/>
      <c r="EV473" s="18"/>
      <c r="EW473" s="18"/>
      <c r="EX473" s="18"/>
      <c r="EY473" s="18"/>
      <c r="EZ473" s="18"/>
      <c r="FA473" s="18"/>
      <c r="FB473" s="18"/>
      <c r="FC473" s="18"/>
      <c r="FD473" s="18"/>
      <c r="FE473" s="18"/>
      <c r="FF473" s="18"/>
      <c r="FG473" s="18"/>
      <c r="FH473" s="18"/>
      <c r="FI473" s="18"/>
      <c r="FJ473" s="18"/>
      <c r="FK473" s="18"/>
      <c r="FL473" s="18"/>
    </row>
    <row r="474" spans="1:168" s="39" customFormat="1" ht="11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8"/>
      <c r="ET474" s="18"/>
      <c r="EU474" s="18"/>
      <c r="EV474" s="18"/>
      <c r="EW474" s="18"/>
      <c r="EX474" s="18"/>
      <c r="EY474" s="18"/>
      <c r="EZ474" s="18"/>
      <c r="FA474" s="18"/>
      <c r="FB474" s="18"/>
      <c r="FC474" s="18"/>
      <c r="FD474" s="18"/>
      <c r="FE474" s="18"/>
      <c r="FF474" s="18"/>
      <c r="FG474" s="18"/>
      <c r="FH474" s="18"/>
      <c r="FI474" s="18"/>
      <c r="FJ474" s="18"/>
      <c r="FK474" s="18"/>
      <c r="FL474" s="18"/>
    </row>
    <row r="475" spans="1:168" s="39" customFormat="1" ht="11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/>
      <c r="DX475" s="18"/>
      <c r="DY475" s="18"/>
      <c r="DZ475" s="18"/>
      <c r="EA475" s="18"/>
      <c r="EB475" s="18"/>
      <c r="EC475" s="18"/>
      <c r="ED475" s="18"/>
      <c r="EE475" s="18"/>
      <c r="EF475" s="18"/>
      <c r="EG475" s="18"/>
      <c r="EH475" s="18"/>
      <c r="EI475" s="18"/>
      <c r="EJ475" s="18"/>
      <c r="EK475" s="18"/>
      <c r="EL475" s="18"/>
      <c r="EM475" s="18"/>
      <c r="EN475" s="18"/>
      <c r="EO475" s="18"/>
      <c r="EP475" s="18"/>
      <c r="EQ475" s="18"/>
      <c r="ER475" s="18"/>
      <c r="ES475" s="18"/>
      <c r="ET475" s="18"/>
      <c r="EU475" s="18"/>
      <c r="EV475" s="18"/>
      <c r="EW475" s="18"/>
      <c r="EX475" s="18"/>
      <c r="EY475" s="18"/>
      <c r="EZ475" s="18"/>
      <c r="FA475" s="18"/>
      <c r="FB475" s="18"/>
      <c r="FC475" s="18"/>
      <c r="FD475" s="18"/>
      <c r="FE475" s="18"/>
      <c r="FF475" s="18"/>
      <c r="FG475" s="18"/>
      <c r="FH475" s="18"/>
      <c r="FI475" s="18"/>
      <c r="FJ475" s="18"/>
      <c r="FK475" s="18"/>
      <c r="FL475" s="18"/>
    </row>
    <row r="476" spans="1:168" s="39" customFormat="1" ht="11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8"/>
      <c r="ET476" s="18"/>
      <c r="EU476" s="18"/>
      <c r="EV476" s="18"/>
      <c r="EW476" s="18"/>
      <c r="EX476" s="18"/>
      <c r="EY476" s="18"/>
      <c r="EZ476" s="18"/>
      <c r="FA476" s="18"/>
      <c r="FB476" s="18"/>
      <c r="FC476" s="18"/>
      <c r="FD476" s="18"/>
      <c r="FE476" s="18"/>
      <c r="FF476" s="18"/>
      <c r="FG476" s="18"/>
      <c r="FH476" s="18"/>
      <c r="FI476" s="18"/>
      <c r="FJ476" s="18"/>
      <c r="FK476" s="18"/>
      <c r="FL476" s="18"/>
    </row>
    <row r="477" spans="1:168" s="39" customFormat="1" ht="11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8"/>
      <c r="ET477" s="18"/>
      <c r="EU477" s="18"/>
      <c r="EV477" s="18"/>
      <c r="EW477" s="18"/>
      <c r="EX477" s="1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</row>
    <row r="478" spans="1:168" s="39" customFormat="1" ht="11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8"/>
      <c r="ET478" s="18"/>
      <c r="EU478" s="18"/>
      <c r="EV478" s="18"/>
      <c r="EW478" s="18"/>
      <c r="EX478" s="18"/>
      <c r="EY478" s="18"/>
      <c r="EZ478" s="18"/>
      <c r="FA478" s="18"/>
      <c r="FB478" s="18"/>
      <c r="FC478" s="18"/>
      <c r="FD478" s="18"/>
      <c r="FE478" s="18"/>
      <c r="FF478" s="18"/>
      <c r="FG478" s="18"/>
      <c r="FH478" s="18"/>
      <c r="FI478" s="18"/>
      <c r="FJ478" s="18"/>
      <c r="FK478" s="18"/>
      <c r="FL478" s="18"/>
    </row>
    <row r="479" spans="1:168" s="39" customFormat="1" ht="11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  <c r="EA479" s="18"/>
      <c r="EB479" s="18"/>
      <c r="EC479" s="18"/>
      <c r="ED479" s="18"/>
      <c r="EE479" s="18"/>
      <c r="EF479" s="18"/>
      <c r="EG479" s="18"/>
      <c r="EH479" s="18"/>
      <c r="EI479" s="18"/>
      <c r="EJ479" s="18"/>
      <c r="EK479" s="18"/>
      <c r="EL479" s="18"/>
      <c r="EM479" s="18"/>
      <c r="EN479" s="18"/>
      <c r="EO479" s="18"/>
      <c r="EP479" s="18"/>
      <c r="EQ479" s="18"/>
      <c r="ER479" s="18"/>
      <c r="ES479" s="18"/>
      <c r="ET479" s="18"/>
      <c r="EU479" s="18"/>
      <c r="EV479" s="18"/>
      <c r="EW479" s="18"/>
      <c r="EX479" s="18"/>
      <c r="EY479" s="18"/>
      <c r="EZ479" s="18"/>
      <c r="FA479" s="18"/>
      <c r="FB479" s="18"/>
      <c r="FC479" s="18"/>
      <c r="FD479" s="18"/>
      <c r="FE479" s="18"/>
      <c r="FF479" s="18"/>
      <c r="FG479" s="18"/>
      <c r="FH479" s="18"/>
      <c r="FI479" s="18"/>
      <c r="FJ479" s="18"/>
      <c r="FK479" s="18"/>
      <c r="FL479" s="18"/>
    </row>
    <row r="480" spans="1:168" s="39" customFormat="1" ht="11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8"/>
      <c r="ET480" s="18"/>
      <c r="EU480" s="18"/>
      <c r="EV480" s="18"/>
      <c r="EW480" s="18"/>
      <c r="EX480" s="18"/>
      <c r="EY480" s="18"/>
      <c r="EZ480" s="18"/>
      <c r="FA480" s="18"/>
      <c r="FB480" s="18"/>
      <c r="FC480" s="18"/>
      <c r="FD480" s="18"/>
      <c r="FE480" s="18"/>
      <c r="FF480" s="18"/>
      <c r="FG480" s="18"/>
      <c r="FH480" s="18"/>
      <c r="FI480" s="18"/>
      <c r="FJ480" s="18"/>
      <c r="FK480" s="18"/>
      <c r="FL480" s="18"/>
    </row>
    <row r="481" spans="1:168" s="39" customFormat="1" ht="11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  <c r="EA481" s="18"/>
      <c r="EB481" s="18"/>
      <c r="EC481" s="18"/>
      <c r="ED481" s="18"/>
      <c r="EE481" s="18"/>
      <c r="EF481" s="18"/>
      <c r="EG481" s="18"/>
      <c r="EH481" s="18"/>
      <c r="EI481" s="18"/>
      <c r="EJ481" s="18"/>
      <c r="EK481" s="18"/>
      <c r="EL481" s="18"/>
      <c r="EM481" s="18"/>
      <c r="EN481" s="18"/>
      <c r="EO481" s="18"/>
      <c r="EP481" s="18"/>
      <c r="EQ481" s="18"/>
      <c r="ER481" s="18"/>
      <c r="ES481" s="18"/>
      <c r="ET481" s="18"/>
      <c r="EU481" s="18"/>
      <c r="EV481" s="18"/>
      <c r="EW481" s="18"/>
      <c r="EX481" s="18"/>
      <c r="EY481" s="18"/>
      <c r="EZ481" s="18"/>
      <c r="FA481" s="18"/>
      <c r="FB481" s="18"/>
      <c r="FC481" s="18"/>
      <c r="FD481" s="18"/>
      <c r="FE481" s="18"/>
      <c r="FF481" s="18"/>
      <c r="FG481" s="18"/>
      <c r="FH481" s="18"/>
      <c r="FI481" s="18"/>
      <c r="FJ481" s="18"/>
      <c r="FK481" s="18"/>
      <c r="FL481" s="18"/>
    </row>
    <row r="482" spans="1:168" s="39" customFormat="1" ht="11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/>
      <c r="FH482" s="18"/>
      <c r="FI482" s="18"/>
      <c r="FJ482" s="18"/>
      <c r="FK482" s="18"/>
      <c r="FL482" s="18"/>
    </row>
    <row r="483" spans="1:168" s="39" customFormat="1" ht="11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</row>
    <row r="484" spans="1:168" s="39" customFormat="1" ht="11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 s="18"/>
      <c r="EM484" s="18"/>
      <c r="EN484" s="18"/>
      <c r="EO484" s="18"/>
      <c r="EP484" s="18"/>
      <c r="EQ484" s="18"/>
      <c r="ER484" s="18"/>
      <c r="ES484" s="18"/>
      <c r="ET484" s="18"/>
      <c r="EU484" s="18"/>
      <c r="EV484" s="18"/>
      <c r="EW484" s="18"/>
      <c r="EX484" s="18"/>
      <c r="EY484" s="18"/>
      <c r="EZ484" s="18"/>
      <c r="FA484" s="18"/>
      <c r="FB484" s="18"/>
      <c r="FC484" s="18"/>
      <c r="FD484" s="18"/>
      <c r="FE484" s="18"/>
      <c r="FF484" s="18"/>
      <c r="FG484" s="18"/>
      <c r="FH484" s="18"/>
      <c r="FI484" s="18"/>
      <c r="FJ484" s="18"/>
      <c r="FK484" s="18"/>
      <c r="FL484" s="18"/>
    </row>
    <row r="485" spans="1:168" s="39" customFormat="1" ht="11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/>
      <c r="FH485" s="18"/>
      <c r="FI485" s="18"/>
      <c r="FJ485" s="18"/>
      <c r="FK485" s="18"/>
      <c r="FL485" s="18"/>
    </row>
    <row r="486" spans="1:168" s="39" customFormat="1" ht="11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/>
      <c r="FH486" s="18"/>
      <c r="FI486" s="18"/>
      <c r="FJ486" s="18"/>
      <c r="FK486" s="18"/>
      <c r="FL486" s="18"/>
    </row>
    <row r="487" spans="1:168" s="39" customFormat="1" ht="11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 s="18"/>
      <c r="EM487" s="18"/>
      <c r="EN487" s="18"/>
      <c r="EO487" s="18"/>
      <c r="EP487" s="18"/>
      <c r="EQ487" s="18"/>
      <c r="ER487" s="18"/>
      <c r="ES487" s="18"/>
      <c r="ET487" s="18"/>
      <c r="EU487" s="18"/>
      <c r="EV487" s="18"/>
      <c r="EW487" s="18"/>
      <c r="EX487" s="18"/>
      <c r="EY487" s="18"/>
      <c r="EZ487" s="18"/>
      <c r="FA487" s="18"/>
      <c r="FB487" s="18"/>
      <c r="FC487" s="18"/>
      <c r="FD487" s="18"/>
      <c r="FE487" s="18"/>
      <c r="FF487" s="18"/>
      <c r="FG487" s="18"/>
      <c r="FH487" s="18"/>
      <c r="FI487" s="18"/>
      <c r="FJ487" s="18"/>
      <c r="FK487" s="18"/>
      <c r="FL487" s="18"/>
    </row>
    <row r="488" spans="1:168" s="39" customFormat="1" ht="11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 s="18"/>
      <c r="EM488" s="18"/>
      <c r="EN488" s="18"/>
      <c r="EO488" s="18"/>
      <c r="EP488" s="18"/>
      <c r="EQ488" s="18"/>
      <c r="ER488" s="18"/>
      <c r="ES488" s="18"/>
      <c r="ET488" s="18"/>
      <c r="EU488" s="18"/>
      <c r="EV488" s="18"/>
      <c r="EW488" s="18"/>
      <c r="EX488" s="18"/>
      <c r="EY488" s="18"/>
      <c r="EZ488" s="18"/>
      <c r="FA488" s="18"/>
      <c r="FB488" s="18"/>
      <c r="FC488" s="18"/>
      <c r="FD488" s="18"/>
      <c r="FE488" s="18"/>
      <c r="FF488" s="18"/>
      <c r="FG488" s="18"/>
      <c r="FH488" s="18"/>
      <c r="FI488" s="18"/>
      <c r="FJ488" s="18"/>
      <c r="FK488" s="18"/>
      <c r="FL488" s="18"/>
    </row>
    <row r="489" spans="1:168" s="39" customFormat="1" ht="11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  <c r="EA489" s="18"/>
      <c r="EB489" s="18"/>
      <c r="EC489" s="18"/>
      <c r="ED489" s="18"/>
      <c r="EE489" s="18"/>
      <c r="EF489" s="18"/>
      <c r="EG489" s="18"/>
      <c r="EH489" s="18"/>
      <c r="EI489" s="18"/>
      <c r="EJ489" s="18"/>
      <c r="EK489" s="18"/>
      <c r="EL489" s="18"/>
      <c r="EM489" s="18"/>
      <c r="EN489" s="18"/>
      <c r="EO489" s="18"/>
      <c r="EP489" s="18"/>
      <c r="EQ489" s="18"/>
      <c r="ER489" s="18"/>
      <c r="ES489" s="18"/>
      <c r="ET489" s="18"/>
      <c r="EU489" s="18"/>
      <c r="EV489" s="18"/>
      <c r="EW489" s="18"/>
      <c r="EX489" s="18"/>
      <c r="EY489" s="18"/>
      <c r="EZ489" s="18"/>
      <c r="FA489" s="18"/>
      <c r="FB489" s="18"/>
      <c r="FC489" s="18"/>
      <c r="FD489" s="18"/>
      <c r="FE489" s="18"/>
      <c r="FF489" s="18"/>
      <c r="FG489" s="18"/>
      <c r="FH489" s="18"/>
      <c r="FI489" s="18"/>
      <c r="FJ489" s="18"/>
      <c r="FK489" s="18"/>
      <c r="FL489" s="18"/>
    </row>
    <row r="490" spans="1:168" s="39" customFormat="1" ht="11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/>
      <c r="EB490" s="18"/>
      <c r="EC490" s="18"/>
      <c r="ED490" s="18"/>
      <c r="EE490" s="18"/>
      <c r="EF490" s="18"/>
      <c r="EG490" s="18"/>
      <c r="EH490" s="18"/>
      <c r="EI490" s="18"/>
      <c r="EJ490" s="18"/>
      <c r="EK490" s="18"/>
      <c r="EL490" s="18"/>
      <c r="EM490" s="18"/>
      <c r="EN490" s="18"/>
      <c r="EO490" s="18"/>
      <c r="EP490" s="18"/>
      <c r="EQ490" s="18"/>
      <c r="ER490" s="18"/>
      <c r="ES490" s="18"/>
      <c r="ET490" s="18"/>
      <c r="EU490" s="18"/>
      <c r="EV490" s="18"/>
      <c r="EW490" s="18"/>
      <c r="EX490" s="18"/>
      <c r="EY490" s="18"/>
      <c r="EZ490" s="18"/>
      <c r="FA490" s="18"/>
      <c r="FB490" s="18"/>
      <c r="FC490" s="18"/>
      <c r="FD490" s="18"/>
      <c r="FE490" s="18"/>
      <c r="FF490" s="18"/>
      <c r="FG490" s="18"/>
      <c r="FH490" s="18"/>
      <c r="FI490" s="18"/>
      <c r="FJ490" s="18"/>
      <c r="FK490" s="18"/>
      <c r="FL490" s="18"/>
    </row>
    <row r="491" spans="1:168" s="39" customFormat="1" ht="11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  <c r="EA491" s="18"/>
      <c r="EB491" s="18"/>
      <c r="EC491" s="18"/>
      <c r="ED491" s="18"/>
      <c r="EE491" s="18"/>
      <c r="EF491" s="18"/>
      <c r="EG491" s="18"/>
      <c r="EH491" s="18"/>
      <c r="EI491" s="18"/>
      <c r="EJ491" s="18"/>
      <c r="EK491" s="18"/>
      <c r="EL491" s="18"/>
      <c r="EM491" s="18"/>
      <c r="EN491" s="18"/>
      <c r="EO491" s="18"/>
      <c r="EP491" s="18"/>
      <c r="EQ491" s="18"/>
      <c r="ER491" s="18"/>
      <c r="ES491" s="18"/>
      <c r="ET491" s="18"/>
      <c r="EU491" s="18"/>
      <c r="EV491" s="18"/>
      <c r="EW491" s="18"/>
      <c r="EX491" s="18"/>
      <c r="EY491" s="18"/>
      <c r="EZ491" s="18"/>
      <c r="FA491" s="18"/>
      <c r="FB491" s="18"/>
      <c r="FC491" s="18"/>
      <c r="FD491" s="18"/>
      <c r="FE491" s="18"/>
      <c r="FF491" s="18"/>
      <c r="FG491" s="18"/>
      <c r="FH491" s="18"/>
      <c r="FI491" s="18"/>
      <c r="FJ491" s="18"/>
      <c r="FK491" s="18"/>
      <c r="FL491" s="18"/>
    </row>
    <row r="492" spans="1:168" s="39" customFormat="1" ht="11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/>
      <c r="DX492" s="18"/>
      <c r="DY492" s="18"/>
      <c r="DZ492" s="18"/>
      <c r="EA492" s="18"/>
      <c r="EB492" s="18"/>
      <c r="EC492" s="18"/>
      <c r="ED492" s="18"/>
      <c r="EE492" s="18"/>
      <c r="EF492" s="18"/>
      <c r="EG492" s="18"/>
      <c r="EH492" s="18"/>
      <c r="EI492" s="18"/>
      <c r="EJ492" s="18"/>
      <c r="EK492" s="18"/>
      <c r="EL492" s="18"/>
      <c r="EM492" s="18"/>
      <c r="EN492" s="18"/>
      <c r="EO492" s="18"/>
      <c r="EP492" s="18"/>
      <c r="EQ492" s="18"/>
      <c r="ER492" s="18"/>
      <c r="ES492" s="18"/>
      <c r="ET492" s="18"/>
      <c r="EU492" s="18"/>
      <c r="EV492" s="18"/>
      <c r="EW492" s="18"/>
      <c r="EX492" s="18"/>
      <c r="EY492" s="18"/>
      <c r="EZ492" s="18"/>
      <c r="FA492" s="18"/>
      <c r="FB492" s="18"/>
      <c r="FC492" s="18"/>
      <c r="FD492" s="18"/>
      <c r="FE492" s="18"/>
      <c r="FF492" s="18"/>
      <c r="FG492" s="18"/>
      <c r="FH492" s="18"/>
      <c r="FI492" s="18"/>
      <c r="FJ492" s="18"/>
      <c r="FK492" s="18"/>
      <c r="FL492" s="18"/>
    </row>
    <row r="493" spans="1:168" s="39" customFormat="1" ht="11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  <c r="EA493" s="18"/>
      <c r="EB493" s="18"/>
      <c r="EC493" s="18"/>
      <c r="ED493" s="18"/>
      <c r="EE493" s="18"/>
      <c r="EF493" s="18"/>
      <c r="EG493" s="18"/>
      <c r="EH493" s="18"/>
      <c r="EI493" s="18"/>
      <c r="EJ493" s="18"/>
      <c r="EK493" s="18"/>
      <c r="EL493" s="18"/>
      <c r="EM493" s="18"/>
      <c r="EN493" s="18"/>
      <c r="EO493" s="18"/>
      <c r="EP493" s="18"/>
      <c r="EQ493" s="18"/>
      <c r="ER493" s="18"/>
      <c r="ES493" s="18"/>
      <c r="ET493" s="18"/>
      <c r="EU493" s="18"/>
      <c r="EV493" s="18"/>
      <c r="EW493" s="18"/>
      <c r="EX493" s="18"/>
      <c r="EY493" s="18"/>
      <c r="EZ493" s="18"/>
      <c r="FA493" s="18"/>
      <c r="FB493" s="18"/>
      <c r="FC493" s="18"/>
      <c r="FD493" s="18"/>
      <c r="FE493" s="18"/>
      <c r="FF493" s="18"/>
      <c r="FG493" s="18"/>
      <c r="FH493" s="18"/>
      <c r="FI493" s="18"/>
      <c r="FJ493" s="18"/>
      <c r="FK493" s="18"/>
      <c r="FL493" s="18"/>
    </row>
    <row r="494" spans="1:168" s="39" customFormat="1" ht="11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  <c r="EA494" s="18"/>
      <c r="EB494" s="18"/>
      <c r="EC494" s="18"/>
      <c r="ED494" s="18"/>
      <c r="EE494" s="18"/>
      <c r="EF494" s="18"/>
      <c r="EG494" s="18"/>
      <c r="EH494" s="18"/>
      <c r="EI494" s="18"/>
      <c r="EJ494" s="18"/>
      <c r="EK494" s="18"/>
      <c r="EL494" s="18"/>
      <c r="EM494" s="18"/>
      <c r="EN494" s="18"/>
      <c r="EO494" s="18"/>
      <c r="EP494" s="18"/>
      <c r="EQ494" s="18"/>
      <c r="ER494" s="18"/>
      <c r="ES494" s="18"/>
      <c r="ET494" s="18"/>
      <c r="EU494" s="18"/>
      <c r="EV494" s="18"/>
      <c r="EW494" s="18"/>
      <c r="EX494" s="18"/>
      <c r="EY494" s="18"/>
      <c r="EZ494" s="18"/>
      <c r="FA494" s="18"/>
      <c r="FB494" s="18"/>
      <c r="FC494" s="18"/>
      <c r="FD494" s="18"/>
      <c r="FE494" s="18"/>
      <c r="FF494" s="18"/>
      <c r="FG494" s="18"/>
      <c r="FH494" s="18"/>
      <c r="FI494" s="18"/>
      <c r="FJ494" s="18"/>
      <c r="FK494" s="18"/>
      <c r="FL494" s="18"/>
    </row>
    <row r="495" spans="1:168" s="39" customFormat="1" ht="11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  <c r="EA495" s="18"/>
      <c r="EB495" s="18"/>
      <c r="EC495" s="18"/>
      <c r="ED495" s="18"/>
      <c r="EE495" s="18"/>
      <c r="EF495" s="18"/>
      <c r="EG495" s="18"/>
      <c r="EH495" s="18"/>
      <c r="EI495" s="18"/>
      <c r="EJ495" s="18"/>
      <c r="EK495" s="18"/>
      <c r="EL495" s="18"/>
      <c r="EM495" s="18"/>
      <c r="EN495" s="18"/>
      <c r="EO495" s="18"/>
      <c r="EP495" s="18"/>
      <c r="EQ495" s="18"/>
      <c r="ER495" s="18"/>
      <c r="ES495" s="18"/>
      <c r="ET495" s="18"/>
      <c r="EU495" s="18"/>
      <c r="EV495" s="18"/>
      <c r="EW495" s="18"/>
      <c r="EX495" s="18"/>
      <c r="EY495" s="18"/>
      <c r="EZ495" s="18"/>
      <c r="FA495" s="18"/>
      <c r="FB495" s="18"/>
      <c r="FC495" s="18"/>
      <c r="FD495" s="18"/>
      <c r="FE495" s="18"/>
      <c r="FF495" s="18"/>
      <c r="FG495" s="18"/>
      <c r="FH495" s="18"/>
      <c r="FI495" s="18"/>
      <c r="FJ495" s="18"/>
      <c r="FK495" s="18"/>
      <c r="FL495" s="18"/>
    </row>
    <row r="496" spans="1:168" s="39" customFormat="1" ht="11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/>
      <c r="DX496" s="18"/>
      <c r="DY496" s="18"/>
      <c r="DZ496" s="18"/>
      <c r="EA496" s="18"/>
      <c r="EB496" s="18"/>
      <c r="EC496" s="18"/>
      <c r="ED496" s="18"/>
      <c r="EE496" s="18"/>
      <c r="EF496" s="18"/>
      <c r="EG496" s="18"/>
      <c r="EH496" s="18"/>
      <c r="EI496" s="18"/>
      <c r="EJ496" s="18"/>
      <c r="EK496" s="18"/>
      <c r="EL496" s="18"/>
      <c r="EM496" s="18"/>
      <c r="EN496" s="18"/>
      <c r="EO496" s="18"/>
      <c r="EP496" s="18"/>
      <c r="EQ496" s="18"/>
      <c r="ER496" s="18"/>
      <c r="ES496" s="18"/>
      <c r="ET496" s="18"/>
      <c r="EU496" s="18"/>
      <c r="EV496" s="18"/>
      <c r="EW496" s="18"/>
      <c r="EX496" s="18"/>
      <c r="EY496" s="18"/>
      <c r="EZ496" s="18"/>
      <c r="FA496" s="18"/>
      <c r="FB496" s="18"/>
      <c r="FC496" s="18"/>
      <c r="FD496" s="18"/>
      <c r="FE496" s="18"/>
      <c r="FF496" s="18"/>
      <c r="FG496" s="18"/>
      <c r="FH496" s="18"/>
      <c r="FI496" s="18"/>
      <c r="FJ496" s="18"/>
      <c r="FK496" s="18"/>
      <c r="FL496" s="18"/>
    </row>
    <row r="497" spans="1:168" s="39" customFormat="1" ht="11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/>
      <c r="DX497" s="18"/>
      <c r="DY497" s="18"/>
      <c r="DZ497" s="18"/>
      <c r="EA497" s="18"/>
      <c r="EB497" s="18"/>
      <c r="EC497" s="18"/>
      <c r="ED497" s="18"/>
      <c r="EE497" s="18"/>
      <c r="EF497" s="18"/>
      <c r="EG497" s="18"/>
      <c r="EH497" s="18"/>
      <c r="EI497" s="18"/>
      <c r="EJ497" s="18"/>
      <c r="EK497" s="18"/>
      <c r="EL497" s="18"/>
      <c r="EM497" s="18"/>
      <c r="EN497" s="18"/>
      <c r="EO497" s="18"/>
      <c r="EP497" s="18"/>
      <c r="EQ497" s="18"/>
      <c r="ER497" s="18"/>
      <c r="ES497" s="18"/>
      <c r="ET497" s="18"/>
      <c r="EU497" s="18"/>
      <c r="EV497" s="18"/>
      <c r="EW497" s="18"/>
      <c r="EX497" s="18"/>
      <c r="EY497" s="18"/>
      <c r="EZ497" s="18"/>
      <c r="FA497" s="18"/>
      <c r="FB497" s="18"/>
      <c r="FC497" s="18"/>
      <c r="FD497" s="18"/>
      <c r="FE497" s="18"/>
      <c r="FF497" s="18"/>
      <c r="FG497" s="18"/>
      <c r="FH497" s="18"/>
      <c r="FI497" s="18"/>
      <c r="FJ497" s="18"/>
      <c r="FK497" s="18"/>
      <c r="FL497" s="18"/>
    </row>
    <row r="498" spans="1:168" s="39" customFormat="1" ht="11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  <c r="EA498" s="18"/>
      <c r="EB498" s="18"/>
      <c r="EC498" s="18"/>
      <c r="ED498" s="18"/>
      <c r="EE498" s="18"/>
      <c r="EF498" s="18"/>
      <c r="EG498" s="18"/>
      <c r="EH498" s="18"/>
      <c r="EI498" s="18"/>
      <c r="EJ498" s="18"/>
      <c r="EK498" s="18"/>
      <c r="EL498" s="18"/>
      <c r="EM498" s="18"/>
      <c r="EN498" s="18"/>
      <c r="EO498" s="18"/>
      <c r="EP498" s="18"/>
      <c r="EQ498" s="18"/>
      <c r="ER498" s="18"/>
      <c r="ES498" s="18"/>
      <c r="ET498" s="18"/>
      <c r="EU498" s="18"/>
      <c r="EV498" s="18"/>
      <c r="EW498" s="18"/>
      <c r="EX498" s="18"/>
      <c r="EY498" s="18"/>
      <c r="EZ498" s="18"/>
      <c r="FA498" s="18"/>
      <c r="FB498" s="18"/>
      <c r="FC498" s="18"/>
      <c r="FD498" s="18"/>
      <c r="FE498" s="18"/>
      <c r="FF498" s="18"/>
      <c r="FG498" s="18"/>
      <c r="FH498" s="18"/>
      <c r="FI498" s="18"/>
      <c r="FJ498" s="18"/>
      <c r="FK498" s="18"/>
      <c r="FL498" s="18"/>
    </row>
    <row r="499" spans="1:168" s="39" customFormat="1" ht="11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  <c r="EA499" s="18"/>
      <c r="EB499" s="18"/>
      <c r="EC499" s="18"/>
      <c r="ED499" s="18"/>
      <c r="EE499" s="18"/>
      <c r="EF499" s="18"/>
      <c r="EG499" s="18"/>
      <c r="EH499" s="18"/>
      <c r="EI499" s="18"/>
      <c r="EJ499" s="18"/>
      <c r="EK499" s="18"/>
      <c r="EL499" s="18"/>
      <c r="EM499" s="18"/>
      <c r="EN499" s="18"/>
      <c r="EO499" s="18"/>
      <c r="EP499" s="18"/>
      <c r="EQ499" s="18"/>
      <c r="ER499" s="18"/>
      <c r="ES499" s="18"/>
      <c r="ET499" s="18"/>
      <c r="EU499" s="18"/>
      <c r="EV499" s="18"/>
      <c r="EW499" s="18"/>
      <c r="EX499" s="18"/>
      <c r="EY499" s="18"/>
      <c r="EZ499" s="18"/>
      <c r="FA499" s="18"/>
      <c r="FB499" s="18"/>
      <c r="FC499" s="18"/>
      <c r="FD499" s="18"/>
      <c r="FE499" s="18"/>
      <c r="FF499" s="18"/>
      <c r="FG499" s="18"/>
      <c r="FH499" s="18"/>
      <c r="FI499" s="18"/>
      <c r="FJ499" s="18"/>
      <c r="FK499" s="18"/>
      <c r="FL499" s="18"/>
    </row>
    <row r="500" spans="1:168" s="39" customFormat="1" ht="11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/>
      <c r="DX500" s="18"/>
      <c r="DY500" s="18"/>
      <c r="DZ500" s="18"/>
      <c r="EA500" s="18"/>
      <c r="EB500" s="18"/>
      <c r="EC500" s="18"/>
      <c r="ED500" s="18"/>
      <c r="EE500" s="18"/>
      <c r="EF500" s="18"/>
      <c r="EG500" s="18"/>
      <c r="EH500" s="18"/>
      <c r="EI500" s="18"/>
      <c r="EJ500" s="18"/>
      <c r="EK500" s="18"/>
      <c r="EL500" s="18"/>
      <c r="EM500" s="18"/>
      <c r="EN500" s="18"/>
      <c r="EO500" s="18"/>
      <c r="EP500" s="18"/>
      <c r="EQ500" s="18"/>
      <c r="ER500" s="18"/>
      <c r="ES500" s="18"/>
      <c r="ET500" s="18"/>
      <c r="EU500" s="18"/>
      <c r="EV500" s="18"/>
      <c r="EW500" s="18"/>
      <c r="EX500" s="18"/>
      <c r="EY500" s="18"/>
      <c r="EZ500" s="18"/>
      <c r="FA500" s="18"/>
      <c r="FB500" s="18"/>
      <c r="FC500" s="18"/>
      <c r="FD500" s="18"/>
      <c r="FE500" s="18"/>
      <c r="FF500" s="18"/>
      <c r="FG500" s="18"/>
      <c r="FH500" s="18"/>
      <c r="FI500" s="18"/>
      <c r="FJ500" s="18"/>
      <c r="FK500" s="18"/>
      <c r="FL500" s="18"/>
    </row>
    <row r="501" spans="1:168" s="39" customFormat="1" ht="11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  <c r="EA501" s="18"/>
      <c r="EB501" s="18"/>
      <c r="EC501" s="18"/>
      <c r="ED501" s="18"/>
      <c r="EE501" s="18"/>
      <c r="EF501" s="18"/>
      <c r="EG501" s="18"/>
      <c r="EH501" s="18"/>
      <c r="EI501" s="18"/>
      <c r="EJ501" s="18"/>
      <c r="EK501" s="18"/>
      <c r="EL501" s="18"/>
      <c r="EM501" s="18"/>
      <c r="EN501" s="18"/>
      <c r="EO501" s="18"/>
      <c r="EP501" s="18"/>
      <c r="EQ501" s="18"/>
      <c r="ER501" s="18"/>
      <c r="ES501" s="18"/>
      <c r="ET501" s="18"/>
      <c r="EU501" s="18"/>
      <c r="EV501" s="18"/>
      <c r="EW501" s="18"/>
      <c r="EX501" s="18"/>
      <c r="EY501" s="18"/>
      <c r="EZ501" s="18"/>
      <c r="FA501" s="18"/>
      <c r="FB501" s="18"/>
      <c r="FC501" s="18"/>
      <c r="FD501" s="18"/>
      <c r="FE501" s="18"/>
      <c r="FF501" s="18"/>
      <c r="FG501" s="18"/>
      <c r="FH501" s="18"/>
      <c r="FI501" s="18"/>
      <c r="FJ501" s="18"/>
      <c r="FK501" s="18"/>
      <c r="FL501" s="18"/>
    </row>
    <row r="502" spans="1:168" s="39" customFormat="1" ht="11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  <c r="EA502" s="18"/>
      <c r="EB502" s="18"/>
      <c r="EC502" s="18"/>
      <c r="ED502" s="18"/>
      <c r="EE502" s="18"/>
      <c r="EF502" s="18"/>
      <c r="EG502" s="18"/>
      <c r="EH502" s="18"/>
      <c r="EI502" s="18"/>
      <c r="EJ502" s="18"/>
      <c r="EK502" s="18"/>
      <c r="EL502" s="18"/>
      <c r="EM502" s="18"/>
      <c r="EN502" s="18"/>
      <c r="EO502" s="18"/>
      <c r="EP502" s="18"/>
      <c r="EQ502" s="18"/>
      <c r="ER502" s="18"/>
      <c r="ES502" s="18"/>
      <c r="ET502" s="18"/>
      <c r="EU502" s="18"/>
      <c r="EV502" s="18"/>
      <c r="EW502" s="18"/>
      <c r="EX502" s="18"/>
      <c r="EY502" s="18"/>
      <c r="EZ502" s="18"/>
      <c r="FA502" s="18"/>
      <c r="FB502" s="18"/>
      <c r="FC502" s="18"/>
      <c r="FD502" s="18"/>
      <c r="FE502" s="18"/>
      <c r="FF502" s="18"/>
      <c r="FG502" s="18"/>
      <c r="FH502" s="18"/>
      <c r="FI502" s="18"/>
      <c r="FJ502" s="18"/>
      <c r="FK502" s="18"/>
      <c r="FL502" s="18"/>
    </row>
    <row r="503" spans="1:168" s="39" customFormat="1" ht="11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/>
      <c r="DX503" s="18"/>
      <c r="DY503" s="18"/>
      <c r="DZ503" s="18"/>
      <c r="EA503" s="18"/>
      <c r="EB503" s="18"/>
      <c r="EC503" s="18"/>
      <c r="ED503" s="18"/>
      <c r="EE503" s="18"/>
      <c r="EF503" s="18"/>
      <c r="EG503" s="18"/>
      <c r="EH503" s="18"/>
      <c r="EI503" s="18"/>
      <c r="EJ503" s="18"/>
      <c r="EK503" s="18"/>
      <c r="EL503" s="18"/>
      <c r="EM503" s="18"/>
      <c r="EN503" s="18"/>
      <c r="EO503" s="18"/>
      <c r="EP503" s="18"/>
      <c r="EQ503" s="18"/>
      <c r="ER503" s="18"/>
      <c r="ES503" s="18"/>
      <c r="ET503" s="18"/>
      <c r="EU503" s="18"/>
      <c r="EV503" s="18"/>
      <c r="EW503" s="18"/>
      <c r="EX503" s="18"/>
      <c r="EY503" s="18"/>
      <c r="EZ503" s="18"/>
      <c r="FA503" s="18"/>
      <c r="FB503" s="18"/>
      <c r="FC503" s="18"/>
      <c r="FD503" s="18"/>
      <c r="FE503" s="18"/>
      <c r="FF503" s="18"/>
      <c r="FG503" s="18"/>
      <c r="FH503" s="18"/>
      <c r="FI503" s="18"/>
      <c r="FJ503" s="18"/>
      <c r="FK503" s="18"/>
      <c r="FL503" s="18"/>
    </row>
    <row r="504" spans="1:168" s="39" customFormat="1" ht="11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  <c r="EA504" s="18"/>
      <c r="EB504" s="18"/>
      <c r="EC504" s="18"/>
      <c r="ED504" s="18"/>
      <c r="EE504" s="18"/>
      <c r="EF504" s="18"/>
      <c r="EG504" s="18"/>
      <c r="EH504" s="18"/>
      <c r="EI504" s="18"/>
      <c r="EJ504" s="18"/>
      <c r="EK504" s="18"/>
      <c r="EL504" s="18"/>
      <c r="EM504" s="18"/>
      <c r="EN504" s="18"/>
      <c r="EO504" s="18"/>
      <c r="EP504" s="18"/>
      <c r="EQ504" s="18"/>
      <c r="ER504" s="18"/>
      <c r="ES504" s="18"/>
      <c r="ET504" s="18"/>
      <c r="EU504" s="18"/>
      <c r="EV504" s="18"/>
      <c r="EW504" s="18"/>
      <c r="EX504" s="18"/>
      <c r="EY504" s="18"/>
      <c r="EZ504" s="18"/>
      <c r="FA504" s="18"/>
      <c r="FB504" s="18"/>
      <c r="FC504" s="18"/>
      <c r="FD504" s="18"/>
      <c r="FE504" s="18"/>
      <c r="FF504" s="18"/>
      <c r="FG504" s="18"/>
      <c r="FH504" s="18"/>
      <c r="FI504" s="18"/>
      <c r="FJ504" s="18"/>
      <c r="FK504" s="18"/>
      <c r="FL504" s="18"/>
    </row>
    <row r="505" spans="1:168" s="39" customFormat="1" ht="11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  <c r="DS505" s="18"/>
      <c r="DT505" s="18"/>
      <c r="DU505" s="18"/>
      <c r="DV505" s="18"/>
      <c r="DW505" s="18"/>
      <c r="DX505" s="18"/>
      <c r="DY505" s="18"/>
      <c r="DZ505" s="18"/>
      <c r="EA505" s="18"/>
      <c r="EB505" s="18"/>
      <c r="EC505" s="18"/>
      <c r="ED505" s="18"/>
      <c r="EE505" s="18"/>
      <c r="EF505" s="18"/>
      <c r="EG505" s="18"/>
      <c r="EH505" s="18"/>
      <c r="EI505" s="18"/>
      <c r="EJ505" s="18"/>
      <c r="EK505" s="18"/>
      <c r="EL505" s="18"/>
      <c r="EM505" s="18"/>
      <c r="EN505" s="18"/>
      <c r="EO505" s="18"/>
      <c r="EP505" s="18"/>
      <c r="EQ505" s="18"/>
      <c r="ER505" s="18"/>
      <c r="ES505" s="18"/>
      <c r="ET505" s="18"/>
      <c r="EU505" s="18"/>
      <c r="EV505" s="18"/>
      <c r="EW505" s="18"/>
      <c r="EX505" s="18"/>
      <c r="EY505" s="18"/>
      <c r="EZ505" s="18"/>
      <c r="FA505" s="18"/>
      <c r="FB505" s="18"/>
      <c r="FC505" s="18"/>
      <c r="FD505" s="18"/>
      <c r="FE505" s="18"/>
      <c r="FF505" s="18"/>
      <c r="FG505" s="18"/>
      <c r="FH505" s="18"/>
      <c r="FI505" s="18"/>
      <c r="FJ505" s="18"/>
      <c r="FK505" s="18"/>
      <c r="FL505" s="18"/>
    </row>
    <row r="506" spans="1:168" s="39" customFormat="1" ht="11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  <c r="DQ506" s="18"/>
      <c r="DR506" s="18"/>
      <c r="DS506" s="18"/>
      <c r="DT506" s="18"/>
      <c r="DU506" s="18"/>
      <c r="DV506" s="18"/>
      <c r="DW506" s="18"/>
      <c r="DX506" s="18"/>
      <c r="DY506" s="18"/>
      <c r="DZ506" s="18"/>
      <c r="EA506" s="18"/>
      <c r="EB506" s="18"/>
      <c r="EC506" s="18"/>
      <c r="ED506" s="18"/>
      <c r="EE506" s="18"/>
      <c r="EF506" s="18"/>
      <c r="EG506" s="18"/>
      <c r="EH506" s="18"/>
      <c r="EI506" s="18"/>
      <c r="EJ506" s="18"/>
      <c r="EK506" s="18"/>
      <c r="EL506" s="18"/>
      <c r="EM506" s="18"/>
      <c r="EN506" s="18"/>
      <c r="EO506" s="18"/>
      <c r="EP506" s="18"/>
      <c r="EQ506" s="18"/>
      <c r="ER506" s="18"/>
      <c r="ES506" s="18"/>
      <c r="ET506" s="18"/>
      <c r="EU506" s="18"/>
      <c r="EV506" s="18"/>
      <c r="EW506" s="18"/>
      <c r="EX506" s="18"/>
      <c r="EY506" s="18"/>
      <c r="EZ506" s="18"/>
      <c r="FA506" s="18"/>
      <c r="FB506" s="18"/>
      <c r="FC506" s="18"/>
      <c r="FD506" s="18"/>
      <c r="FE506" s="18"/>
      <c r="FF506" s="18"/>
      <c r="FG506" s="18"/>
      <c r="FH506" s="18"/>
      <c r="FI506" s="18"/>
      <c r="FJ506" s="18"/>
      <c r="FK506" s="18"/>
      <c r="FL506" s="18"/>
    </row>
    <row r="507" spans="1:168" s="39" customFormat="1" ht="11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  <c r="DQ507" s="18"/>
      <c r="DR507" s="18"/>
      <c r="DS507" s="18"/>
      <c r="DT507" s="18"/>
      <c r="DU507" s="18"/>
      <c r="DV507" s="18"/>
      <c r="DW507" s="18"/>
      <c r="DX507" s="18"/>
      <c r="DY507" s="18"/>
      <c r="DZ507" s="18"/>
      <c r="EA507" s="18"/>
      <c r="EB507" s="18"/>
      <c r="EC507" s="18"/>
      <c r="ED507" s="18"/>
      <c r="EE507" s="18"/>
      <c r="EF507" s="18"/>
      <c r="EG507" s="18"/>
      <c r="EH507" s="18"/>
      <c r="EI507" s="18"/>
      <c r="EJ507" s="18"/>
      <c r="EK507" s="18"/>
      <c r="EL507" s="18"/>
      <c r="EM507" s="18"/>
      <c r="EN507" s="18"/>
      <c r="EO507" s="18"/>
      <c r="EP507" s="18"/>
      <c r="EQ507" s="18"/>
      <c r="ER507" s="18"/>
      <c r="ES507" s="18"/>
      <c r="ET507" s="18"/>
      <c r="EU507" s="18"/>
      <c r="EV507" s="18"/>
      <c r="EW507" s="18"/>
      <c r="EX507" s="18"/>
      <c r="EY507" s="18"/>
      <c r="EZ507" s="18"/>
      <c r="FA507" s="18"/>
      <c r="FB507" s="18"/>
      <c r="FC507" s="18"/>
      <c r="FD507" s="18"/>
      <c r="FE507" s="18"/>
      <c r="FF507" s="18"/>
      <c r="FG507" s="18"/>
      <c r="FH507" s="18"/>
      <c r="FI507" s="18"/>
      <c r="FJ507" s="18"/>
      <c r="FK507" s="18"/>
      <c r="FL507" s="18"/>
    </row>
    <row r="508" spans="1:168" s="39" customFormat="1" ht="11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  <c r="DQ508" s="18"/>
      <c r="DR508" s="18"/>
      <c r="DS508" s="18"/>
      <c r="DT508" s="18"/>
      <c r="DU508" s="18"/>
      <c r="DV508" s="18"/>
      <c r="DW508" s="18"/>
      <c r="DX508" s="18"/>
      <c r="DY508" s="18"/>
      <c r="DZ508" s="18"/>
      <c r="EA508" s="18"/>
      <c r="EB508" s="18"/>
      <c r="EC508" s="18"/>
      <c r="ED508" s="18"/>
      <c r="EE508" s="18"/>
      <c r="EF508" s="18"/>
      <c r="EG508" s="18"/>
      <c r="EH508" s="18"/>
      <c r="EI508" s="18"/>
      <c r="EJ508" s="18"/>
      <c r="EK508" s="18"/>
      <c r="EL508" s="18"/>
      <c r="EM508" s="18"/>
      <c r="EN508" s="18"/>
      <c r="EO508" s="18"/>
      <c r="EP508" s="18"/>
      <c r="EQ508" s="18"/>
      <c r="ER508" s="18"/>
      <c r="ES508" s="18"/>
      <c r="ET508" s="18"/>
      <c r="EU508" s="18"/>
      <c r="EV508" s="18"/>
      <c r="EW508" s="18"/>
      <c r="EX508" s="18"/>
      <c r="EY508" s="18"/>
      <c r="EZ508" s="18"/>
      <c r="FA508" s="18"/>
      <c r="FB508" s="18"/>
      <c r="FC508" s="18"/>
      <c r="FD508" s="18"/>
      <c r="FE508" s="18"/>
      <c r="FF508" s="18"/>
      <c r="FG508" s="18"/>
      <c r="FH508" s="18"/>
      <c r="FI508" s="18"/>
      <c r="FJ508" s="18"/>
      <c r="FK508" s="18"/>
      <c r="FL508" s="18"/>
    </row>
    <row r="509" spans="1:178" ht="11.25">
      <c r="A509" s="68"/>
      <c r="FM509" s="18"/>
      <c r="FN509" s="18"/>
      <c r="FO509" s="18"/>
      <c r="FP509" s="18"/>
      <c r="FQ509" s="18"/>
      <c r="FR509" s="18"/>
      <c r="FS509" s="18"/>
      <c r="FT509" s="18"/>
      <c r="FU509" s="18"/>
      <c r="FV509" s="18"/>
    </row>
    <row r="510" spans="1:178" ht="11.25">
      <c r="A510" s="68"/>
      <c r="FM510" s="18"/>
      <c r="FN510" s="18"/>
      <c r="FO510" s="18"/>
      <c r="FP510" s="18"/>
      <c r="FQ510" s="18"/>
      <c r="FR510" s="18"/>
      <c r="FS510" s="18"/>
      <c r="FT510" s="18"/>
      <c r="FU510" s="18"/>
      <c r="FV510" s="18"/>
    </row>
    <row r="511" spans="1:178" ht="11.25">
      <c r="A511" s="68"/>
      <c r="FM511" s="18"/>
      <c r="FN511" s="18"/>
      <c r="FO511" s="18"/>
      <c r="FP511" s="18"/>
      <c r="FQ511" s="18"/>
      <c r="FR511" s="18"/>
      <c r="FS511" s="18"/>
      <c r="FT511" s="18"/>
      <c r="FU511" s="18"/>
      <c r="FV511" s="18"/>
    </row>
    <row r="512" spans="1:178" ht="11.25">
      <c r="A512" s="69"/>
      <c r="FM512" s="18"/>
      <c r="FN512" s="18"/>
      <c r="FO512" s="18"/>
      <c r="FP512" s="18"/>
      <c r="FQ512" s="18"/>
      <c r="FR512" s="18"/>
      <c r="FS512" s="18"/>
      <c r="FT512" s="18"/>
      <c r="FU512" s="18"/>
      <c r="FV512" s="18"/>
    </row>
    <row r="513" spans="1:178" ht="11.25">
      <c r="A513" s="69"/>
      <c r="FM513" s="18"/>
      <c r="FN513" s="18"/>
      <c r="FO513" s="18"/>
      <c r="FP513" s="18"/>
      <c r="FQ513" s="18"/>
      <c r="FR513" s="18"/>
      <c r="FS513" s="18"/>
      <c r="FT513" s="18"/>
      <c r="FU513" s="18"/>
      <c r="FV513" s="18"/>
    </row>
    <row r="514" spans="1:178" ht="11.25">
      <c r="A514" s="68"/>
      <c r="FM514" s="18"/>
      <c r="FN514" s="18"/>
      <c r="FO514" s="18"/>
      <c r="FP514" s="18"/>
      <c r="FQ514" s="18"/>
      <c r="FR514" s="18"/>
      <c r="FS514" s="18"/>
      <c r="FT514" s="18"/>
      <c r="FU514" s="18"/>
      <c r="FV514" s="18"/>
    </row>
    <row r="515" spans="1:178" ht="11.25">
      <c r="A515" s="70"/>
      <c r="FM515" s="18"/>
      <c r="FN515" s="18"/>
      <c r="FO515" s="18"/>
      <c r="FP515" s="18"/>
      <c r="FQ515" s="18"/>
      <c r="FR515" s="18"/>
      <c r="FS515" s="18"/>
      <c r="FT515" s="18"/>
      <c r="FU515" s="18"/>
      <c r="FV515" s="18"/>
    </row>
    <row r="516" spans="1:178" ht="11.25">
      <c r="A516" s="69"/>
      <c r="FM516" s="18"/>
      <c r="FN516" s="18"/>
      <c r="FO516" s="18"/>
      <c r="FP516" s="18"/>
      <c r="FQ516" s="18"/>
      <c r="FR516" s="18"/>
      <c r="FS516" s="18"/>
      <c r="FT516" s="18"/>
      <c r="FU516" s="18"/>
      <c r="FV516" s="18"/>
    </row>
    <row r="517" spans="1:178" ht="11.25">
      <c r="A517" s="69"/>
      <c r="FM517" s="18"/>
      <c r="FN517" s="18"/>
      <c r="FO517" s="18"/>
      <c r="FP517" s="18"/>
      <c r="FQ517" s="18"/>
      <c r="FR517" s="18"/>
      <c r="FS517" s="18"/>
      <c r="FT517" s="18"/>
      <c r="FU517" s="18"/>
      <c r="FV517" s="18"/>
    </row>
    <row r="518" spans="1:178" ht="11.25">
      <c r="A518" s="69"/>
      <c r="FM518" s="18"/>
      <c r="FN518" s="18"/>
      <c r="FO518" s="18"/>
      <c r="FP518" s="18"/>
      <c r="FQ518" s="18"/>
      <c r="FR518" s="18"/>
      <c r="FS518" s="18"/>
      <c r="FT518" s="18"/>
      <c r="FU518" s="18"/>
      <c r="FV518" s="18"/>
    </row>
    <row r="519" spans="1:178" ht="11.25">
      <c r="A519" s="69"/>
      <c r="FM519" s="18"/>
      <c r="FN519" s="18"/>
      <c r="FO519" s="18"/>
      <c r="FP519" s="18"/>
      <c r="FQ519" s="18"/>
      <c r="FR519" s="18"/>
      <c r="FS519" s="18"/>
      <c r="FT519" s="18"/>
      <c r="FU519" s="18"/>
      <c r="FV519" s="18"/>
    </row>
    <row r="520" spans="1:178" ht="11.25">
      <c r="A520" s="69"/>
      <c r="FM520" s="18"/>
      <c r="FN520" s="18"/>
      <c r="FO520" s="18"/>
      <c r="FP520" s="18"/>
      <c r="FQ520" s="18"/>
      <c r="FR520" s="18"/>
      <c r="FS520" s="18"/>
      <c r="FT520" s="18"/>
      <c r="FU520" s="18"/>
      <c r="FV520" s="18"/>
    </row>
    <row r="521" spans="1:178" ht="11.25">
      <c r="A521" s="69"/>
      <c r="FM521" s="18"/>
      <c r="FN521" s="18"/>
      <c r="FO521" s="18"/>
      <c r="FP521" s="18"/>
      <c r="FQ521" s="18"/>
      <c r="FR521" s="18"/>
      <c r="FS521" s="18"/>
      <c r="FT521" s="18"/>
      <c r="FU521" s="18"/>
      <c r="FV521" s="18"/>
    </row>
    <row r="522" spans="1:178" ht="11.25">
      <c r="A522" s="69"/>
      <c r="FM522" s="18"/>
      <c r="FN522" s="18"/>
      <c r="FO522" s="18"/>
      <c r="FP522" s="18"/>
      <c r="FQ522" s="18"/>
      <c r="FR522" s="18"/>
      <c r="FS522" s="18"/>
      <c r="FT522" s="18"/>
      <c r="FU522" s="18"/>
      <c r="FV522" s="18"/>
    </row>
    <row r="523" spans="1:178" ht="11.25">
      <c r="A523" s="69"/>
      <c r="B523" s="68"/>
      <c r="C523" s="71"/>
      <c r="D523" s="72"/>
      <c r="E523" s="73"/>
      <c r="F523" s="73"/>
      <c r="G523" s="73"/>
      <c r="H523" s="73"/>
      <c r="I523" s="72"/>
      <c r="J523" s="72"/>
      <c r="FM523" s="18"/>
      <c r="FN523" s="18"/>
      <c r="FO523" s="18"/>
      <c r="FP523" s="18"/>
      <c r="FQ523" s="18"/>
      <c r="FR523" s="18"/>
      <c r="FS523" s="18"/>
      <c r="FT523" s="18"/>
      <c r="FU523" s="18"/>
      <c r="FV523" s="18"/>
    </row>
    <row r="524" spans="1:178" ht="11.25">
      <c r="A524" s="69"/>
      <c r="B524" s="68"/>
      <c r="C524" s="71"/>
      <c r="D524" s="72"/>
      <c r="E524" s="73"/>
      <c r="F524" s="73"/>
      <c r="G524" s="73"/>
      <c r="H524" s="73"/>
      <c r="I524" s="72"/>
      <c r="J524" s="72"/>
      <c r="FM524" s="18"/>
      <c r="FN524" s="18"/>
      <c r="FO524" s="18"/>
      <c r="FP524" s="18"/>
      <c r="FQ524" s="18"/>
      <c r="FR524" s="18"/>
      <c r="FS524" s="18"/>
      <c r="FT524" s="18"/>
      <c r="FU524" s="18"/>
      <c r="FV524" s="18"/>
    </row>
    <row r="525" spans="1:178" ht="11.25">
      <c r="A525" s="69"/>
      <c r="B525" s="68"/>
      <c r="C525" s="71"/>
      <c r="D525" s="72"/>
      <c r="E525" s="73"/>
      <c r="F525" s="73"/>
      <c r="G525" s="73"/>
      <c r="H525" s="73"/>
      <c r="I525" s="72"/>
      <c r="J525" s="72"/>
      <c r="FM525" s="18"/>
      <c r="FN525" s="18"/>
      <c r="FO525" s="18"/>
      <c r="FP525" s="18"/>
      <c r="FQ525" s="18"/>
      <c r="FR525" s="18"/>
      <c r="FS525" s="18"/>
      <c r="FT525" s="18"/>
      <c r="FU525" s="18"/>
      <c r="FV525" s="18"/>
    </row>
    <row r="526" spans="1:178" ht="11.25">
      <c r="A526" s="69"/>
      <c r="B526" s="69"/>
      <c r="C526" s="67"/>
      <c r="D526" s="72"/>
      <c r="E526" s="73"/>
      <c r="F526" s="73"/>
      <c r="G526" s="73"/>
      <c r="H526" s="73"/>
      <c r="I526" s="72"/>
      <c r="J526" s="72"/>
      <c r="FM526" s="18"/>
      <c r="FN526" s="18"/>
      <c r="FO526" s="18"/>
      <c r="FP526" s="18"/>
      <c r="FQ526" s="18"/>
      <c r="FR526" s="18"/>
      <c r="FS526" s="18"/>
      <c r="FT526" s="18"/>
      <c r="FU526" s="18"/>
      <c r="FV526" s="18"/>
    </row>
    <row r="527" spans="1:178" ht="11.25">
      <c r="A527" s="69"/>
      <c r="B527" s="69"/>
      <c r="C527" s="67"/>
      <c r="D527" s="72"/>
      <c r="E527" s="73"/>
      <c r="F527" s="73"/>
      <c r="G527" s="73"/>
      <c r="H527" s="73"/>
      <c r="I527" s="72"/>
      <c r="J527" s="72"/>
      <c r="FM527" s="18"/>
      <c r="FN527" s="18"/>
      <c r="FO527" s="18"/>
      <c r="FP527" s="18"/>
      <c r="FQ527" s="18"/>
      <c r="FR527" s="18"/>
      <c r="FS527" s="18"/>
      <c r="FT527" s="18"/>
      <c r="FU527" s="18"/>
      <c r="FV527" s="18"/>
    </row>
    <row r="528" spans="1:178" ht="11.25">
      <c r="A528" s="69"/>
      <c r="B528" s="68"/>
      <c r="C528" s="71"/>
      <c r="D528" s="72"/>
      <c r="E528" s="73"/>
      <c r="F528" s="73"/>
      <c r="G528" s="73"/>
      <c r="H528" s="73"/>
      <c r="I528" s="72"/>
      <c r="J528" s="72"/>
      <c r="FM528" s="18"/>
      <c r="FN528" s="18"/>
      <c r="FO528" s="18"/>
      <c r="FP528" s="18"/>
      <c r="FQ528" s="18"/>
      <c r="FR528" s="18"/>
      <c r="FS528" s="18"/>
      <c r="FT528" s="18"/>
      <c r="FU528" s="18"/>
      <c r="FV528" s="18"/>
    </row>
    <row r="529" spans="1:10" ht="11.25">
      <c r="A529" s="74"/>
      <c r="B529" s="70"/>
      <c r="C529" s="75"/>
      <c r="D529" s="72"/>
      <c r="E529" s="73"/>
      <c r="F529" s="73"/>
      <c r="G529" s="73"/>
      <c r="H529" s="73"/>
      <c r="I529" s="72"/>
      <c r="J529" s="72"/>
    </row>
    <row r="530" spans="2:10" ht="11.25">
      <c r="B530" s="69"/>
      <c r="C530" s="67"/>
      <c r="D530" s="72"/>
      <c r="E530" s="73"/>
      <c r="F530" s="73"/>
      <c r="G530" s="73"/>
      <c r="H530" s="73"/>
      <c r="I530" s="72"/>
      <c r="J530" s="72"/>
    </row>
    <row r="531" spans="2:10" ht="11.25">
      <c r="B531" s="69"/>
      <c r="C531" s="67"/>
      <c r="D531" s="72"/>
      <c r="E531" s="73"/>
      <c r="F531" s="73"/>
      <c r="G531" s="73"/>
      <c r="H531" s="73"/>
      <c r="I531" s="72"/>
      <c r="J531" s="72"/>
    </row>
    <row r="532" spans="2:10" ht="11.25">
      <c r="B532" s="69"/>
      <c r="C532" s="67"/>
      <c r="D532" s="72"/>
      <c r="E532" s="73"/>
      <c r="F532" s="73"/>
      <c r="G532" s="73"/>
      <c r="H532" s="73"/>
      <c r="I532" s="72"/>
      <c r="J532" s="72"/>
    </row>
    <row r="533" spans="2:10" ht="11.25">
      <c r="B533" s="69"/>
      <c r="C533" s="67"/>
      <c r="D533" s="72"/>
      <c r="E533" s="73"/>
      <c r="F533" s="73"/>
      <c r="G533" s="73"/>
      <c r="H533" s="73"/>
      <c r="I533" s="72"/>
      <c r="J533" s="72"/>
    </row>
    <row r="534" spans="2:10" ht="11.25">
      <c r="B534" s="69"/>
      <c r="C534" s="67"/>
      <c r="D534" s="72"/>
      <c r="E534" s="73"/>
      <c r="F534" s="73"/>
      <c r="G534" s="73"/>
      <c r="H534" s="73"/>
      <c r="I534" s="72"/>
      <c r="J534" s="72"/>
    </row>
    <row r="535" spans="2:10" ht="11.25">
      <c r="B535" s="69"/>
      <c r="C535" s="67"/>
      <c r="D535" s="72"/>
      <c r="E535" s="73"/>
      <c r="F535" s="73"/>
      <c r="G535" s="73"/>
      <c r="H535" s="73"/>
      <c r="I535" s="72"/>
      <c r="J535" s="72"/>
    </row>
    <row r="536" spans="2:10" ht="11.25">
      <c r="B536" s="69"/>
      <c r="C536" s="69"/>
      <c r="D536" s="72"/>
      <c r="E536" s="73"/>
      <c r="F536" s="73"/>
      <c r="G536" s="73"/>
      <c r="H536" s="73"/>
      <c r="I536" s="72"/>
      <c r="J536" s="72"/>
    </row>
    <row r="537" spans="2:10" ht="11.25">
      <c r="B537" s="69"/>
      <c r="C537" s="69"/>
      <c r="D537" s="72"/>
      <c r="E537" s="73"/>
      <c r="F537" s="73"/>
      <c r="G537" s="73"/>
      <c r="H537" s="73"/>
      <c r="I537" s="72"/>
      <c r="J537" s="72"/>
    </row>
    <row r="538" spans="2:10" ht="11.25">
      <c r="B538" s="69"/>
      <c r="C538" s="69"/>
      <c r="D538" s="72"/>
      <c r="E538" s="73"/>
      <c r="F538" s="73"/>
      <c r="G538" s="73"/>
      <c r="H538" s="73"/>
      <c r="I538" s="72"/>
      <c r="J538" s="72"/>
    </row>
    <row r="539" spans="2:10" ht="11.25">
      <c r="B539" s="69"/>
      <c r="C539" s="69"/>
      <c r="D539" s="72"/>
      <c r="E539" s="73"/>
      <c r="F539" s="73"/>
      <c r="G539" s="73"/>
      <c r="H539" s="73"/>
      <c r="I539" s="72"/>
      <c r="J539" s="72"/>
    </row>
    <row r="540" spans="2:10" ht="11.25">
      <c r="B540" s="69"/>
      <c r="C540" s="69"/>
      <c r="D540" s="72"/>
      <c r="E540" s="73"/>
      <c r="F540" s="73"/>
      <c r="G540" s="73"/>
      <c r="H540" s="73"/>
      <c r="I540" s="72"/>
      <c r="J540" s="72"/>
    </row>
    <row r="541" spans="2:10" ht="11.25">
      <c r="B541" s="69"/>
      <c r="C541" s="69"/>
      <c r="D541" s="72"/>
      <c r="E541" s="73"/>
      <c r="F541" s="73"/>
      <c r="G541" s="73"/>
      <c r="H541" s="73"/>
      <c r="I541" s="72"/>
      <c r="J541" s="72"/>
    </row>
    <row r="542" spans="2:10" ht="11.25">
      <c r="B542" s="69"/>
      <c r="C542" s="69"/>
      <c r="D542" s="72"/>
      <c r="E542" s="73"/>
      <c r="F542" s="73"/>
      <c r="G542" s="73"/>
      <c r="H542" s="73"/>
      <c r="I542" s="72"/>
      <c r="J542" s="72"/>
    </row>
    <row r="543" ht="11.25">
      <c r="B543" s="74"/>
    </row>
  </sheetData>
  <sheetProtection/>
  <mergeCells count="11">
    <mergeCell ref="H2:H3"/>
    <mergeCell ref="I2:I3"/>
    <mergeCell ref="J2:J3"/>
    <mergeCell ref="K2:K3"/>
    <mergeCell ref="L2:L3"/>
    <mergeCell ref="B2:B3"/>
    <mergeCell ref="C2:C3"/>
    <mergeCell ref="D2:D3"/>
    <mergeCell ref="E2:E3"/>
    <mergeCell ref="F2:F3"/>
    <mergeCell ref="G2:G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X543"/>
  <sheetViews>
    <sheetView zoomScale="75" zoomScaleNormal="75" zoomScalePageLayoutView="0" workbookViewId="0" topLeftCell="A1">
      <pane xSplit="1" ySplit="3" topLeftCell="B4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1.421875" defaultRowHeight="12.75"/>
  <cols>
    <col min="1" max="1" width="11.421875" style="18" customWidth="1"/>
    <col min="2" max="2" width="39.00390625" style="18" customWidth="1"/>
    <col min="3" max="7" width="11.421875" style="18" customWidth="1"/>
    <col min="8" max="9" width="17.7109375" style="18" customWidth="1"/>
    <col min="10" max="10" width="20.57421875" style="18" customWidth="1"/>
    <col min="11" max="11" width="13.7109375" style="18" customWidth="1"/>
    <col min="12" max="12" width="13.8515625" style="18" customWidth="1"/>
    <col min="13" max="170" width="11.421875" style="18" customWidth="1"/>
    <col min="171" max="16384" width="11.421875" style="24" customWidth="1"/>
  </cols>
  <sheetData>
    <row r="2" spans="2:12" ht="11.25" customHeight="1">
      <c r="B2" s="19" t="s">
        <v>215</v>
      </c>
      <c r="C2" s="20" t="s">
        <v>233</v>
      </c>
      <c r="D2" s="19" t="s">
        <v>234</v>
      </c>
      <c r="E2" s="21" t="s">
        <v>235</v>
      </c>
      <c r="F2" s="21" t="s">
        <v>236</v>
      </c>
      <c r="G2" s="21" t="s">
        <v>237</v>
      </c>
      <c r="H2" s="22" t="s">
        <v>239</v>
      </c>
      <c r="I2" s="76" t="s">
        <v>299</v>
      </c>
      <c r="J2" s="77" t="s">
        <v>300</v>
      </c>
      <c r="K2" s="21" t="s">
        <v>241</v>
      </c>
      <c r="L2" s="21" t="s">
        <v>242</v>
      </c>
    </row>
    <row r="3" spans="2:12" s="25" customFormat="1" ht="33.75" customHeight="1">
      <c r="B3" s="19"/>
      <c r="C3" s="26"/>
      <c r="D3" s="19"/>
      <c r="E3" s="27"/>
      <c r="F3" s="27"/>
      <c r="G3" s="21"/>
      <c r="H3" s="28"/>
      <c r="I3" s="78"/>
      <c r="J3" s="79"/>
      <c r="K3" s="21"/>
      <c r="L3" s="21"/>
    </row>
    <row r="4" spans="1:170" s="39" customFormat="1" ht="11.25" customHeight="1">
      <c r="A4" s="18"/>
      <c r="B4" s="42" t="s">
        <v>243</v>
      </c>
      <c r="C4" s="31"/>
      <c r="D4" s="31" t="s">
        <v>244</v>
      </c>
      <c r="E4" s="40">
        <v>213697.11840387763</v>
      </c>
      <c r="F4" s="40">
        <v>180881.5186722463</v>
      </c>
      <c r="G4" s="34">
        <v>-0.15356126454457544</v>
      </c>
      <c r="H4" s="41">
        <v>1.61</v>
      </c>
      <c r="I4" s="36">
        <v>0.007279153343816172</v>
      </c>
      <c r="J4" s="36">
        <v>0.011719436883544038</v>
      </c>
      <c r="K4" s="37">
        <f>J4/J$129</f>
        <v>0.29354393436227516</v>
      </c>
      <c r="L4" s="38">
        <f>K4</f>
        <v>0.29354393436227516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</row>
    <row r="5" spans="1:170" s="39" customFormat="1" ht="12.75">
      <c r="A5" s="18"/>
      <c r="B5" s="31" t="s">
        <v>261</v>
      </c>
      <c r="C5" s="31"/>
      <c r="D5" s="31" t="s">
        <v>250</v>
      </c>
      <c r="E5" s="32">
        <v>46332.564988073194</v>
      </c>
      <c r="F5" s="32">
        <v>9155.891970118153</v>
      </c>
      <c r="G5" s="33">
        <v>-0.7597892617841598</v>
      </c>
      <c r="H5" s="41">
        <v>0.8225375721834528</v>
      </c>
      <c r="I5" s="36">
        <v>0.008927901355131796</v>
      </c>
      <c r="J5" s="36">
        <v>0.0073435343053434654</v>
      </c>
      <c r="K5" s="37">
        <f aca="true" t="shared" si="0" ref="K5:K68">J5/J$129</f>
        <v>0.18393801455953357</v>
      </c>
      <c r="L5" s="38">
        <f>L4+K5</f>
        <v>0.47748194892180873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</row>
    <row r="6" spans="1:170" s="39" customFormat="1" ht="12.75">
      <c r="A6" s="18"/>
      <c r="B6" s="31" t="s">
        <v>253</v>
      </c>
      <c r="C6" s="31"/>
      <c r="D6" s="31" t="s">
        <v>254</v>
      </c>
      <c r="E6" s="32">
        <v>554.9856726217806</v>
      </c>
      <c r="F6" s="32">
        <v>54792.904358494656</v>
      </c>
      <c r="G6" s="33">
        <v>93.86205842303744</v>
      </c>
      <c r="H6" s="41">
        <v>0.2282356161755936</v>
      </c>
      <c r="I6" s="36">
        <v>0.013262328958208492</v>
      </c>
      <c r="J6" s="36">
        <v>0.0030269358217001334</v>
      </c>
      <c r="K6" s="37">
        <f t="shared" si="0"/>
        <v>0.07581752084109208</v>
      </c>
      <c r="L6" s="38">
        <f aca="true" t="shared" si="1" ref="L6:L69">L5+K6</f>
        <v>0.5532994697629008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</row>
    <row r="7" spans="1:170" s="39" customFormat="1" ht="12.75">
      <c r="A7" s="18"/>
      <c r="B7" s="42" t="s">
        <v>249</v>
      </c>
      <c r="C7" s="31"/>
      <c r="D7" s="31" t="s">
        <v>250</v>
      </c>
      <c r="E7" s="44">
        <v>143041.5871887091</v>
      </c>
      <c r="F7" s="44">
        <v>78627.18185197622</v>
      </c>
      <c r="G7" s="34">
        <v>-0.4446899103264576</v>
      </c>
      <c r="H7" s="41">
        <v>0.18979180385972338</v>
      </c>
      <c r="I7" s="36">
        <v>0.015250533592479307</v>
      </c>
      <c r="J7" s="36">
        <v>0.002894426280339955</v>
      </c>
      <c r="K7" s="37">
        <f t="shared" si="0"/>
        <v>0.07249847296379812</v>
      </c>
      <c r="L7" s="38">
        <f t="shared" si="1"/>
        <v>0.6257979427266989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</row>
    <row r="8" spans="1:170" s="39" customFormat="1" ht="12.75">
      <c r="A8" s="18"/>
      <c r="B8" s="31" t="s">
        <v>265</v>
      </c>
      <c r="C8" s="31"/>
      <c r="D8" s="31" t="s">
        <v>244</v>
      </c>
      <c r="E8" s="40">
        <v>100579.24990081807</v>
      </c>
      <c r="F8" s="40">
        <v>36583.813060614135</v>
      </c>
      <c r="G8" s="34">
        <v>-0.6372009703788662</v>
      </c>
      <c r="H8" s="41">
        <v>0.16382997720555934</v>
      </c>
      <c r="I8" s="36">
        <v>0.015295895866684959</v>
      </c>
      <c r="J8" s="36">
        <v>0.002505926271177606</v>
      </c>
      <c r="K8" s="37">
        <f t="shared" si="0"/>
        <v>0.06276747459565735</v>
      </c>
      <c r="L8" s="38">
        <f t="shared" si="1"/>
        <v>0.6885654173223562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</row>
    <row r="9" spans="1:170" s="39" customFormat="1" ht="12.75">
      <c r="A9" s="18"/>
      <c r="B9" s="31" t="s">
        <v>251</v>
      </c>
      <c r="C9" s="31" t="s">
        <v>248</v>
      </c>
      <c r="D9" s="31" t="s">
        <v>246</v>
      </c>
      <c r="E9" s="40">
        <v>74503.5271926106</v>
      </c>
      <c r="F9" s="40">
        <v>9842.329064834605</v>
      </c>
      <c r="G9" s="34">
        <v>-0.8592260775847557</v>
      </c>
      <c r="H9" s="41">
        <v>0.07735169004322759</v>
      </c>
      <c r="I9" s="36">
        <v>0.015549423968422297</v>
      </c>
      <c r="J9" s="36">
        <v>0.0012027742231561355</v>
      </c>
      <c r="K9" s="37">
        <f t="shared" si="0"/>
        <v>0.030126624779262534</v>
      </c>
      <c r="L9" s="38">
        <f t="shared" si="1"/>
        <v>0.7186920421016187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</row>
    <row r="10" spans="1:170" s="39" customFormat="1" ht="12.75">
      <c r="A10" s="18"/>
      <c r="B10" s="31" t="s">
        <v>251</v>
      </c>
      <c r="C10" s="31" t="s">
        <v>252</v>
      </c>
      <c r="D10" s="31" t="s">
        <v>246</v>
      </c>
      <c r="E10" s="40">
        <v>169554.1778895558</v>
      </c>
      <c r="F10" s="40">
        <v>121787.87451124226</v>
      </c>
      <c r="G10" s="34">
        <v>-0.0960523560025322</v>
      </c>
      <c r="H10" s="41">
        <v>0.10657969245312378</v>
      </c>
      <c r="I10" s="36">
        <v>0.011088030665284385</v>
      </c>
      <c r="J10" s="36">
        <v>0.0011817588982168151</v>
      </c>
      <c r="K10" s="37">
        <f t="shared" si="0"/>
        <v>0.029600241026707677</v>
      </c>
      <c r="L10" s="38">
        <f t="shared" si="1"/>
        <v>0.7482922831283264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</row>
    <row r="11" spans="1:170" s="39" customFormat="1" ht="12.75">
      <c r="A11" s="18"/>
      <c r="B11" s="42" t="s">
        <v>245</v>
      </c>
      <c r="C11" s="42"/>
      <c r="D11" s="31" t="s">
        <v>246</v>
      </c>
      <c r="E11" s="32">
        <v>637514.2289240132</v>
      </c>
      <c r="F11" s="32">
        <v>794384.1237809407</v>
      </c>
      <c r="G11" s="33">
        <v>0.24848258620504093</v>
      </c>
      <c r="H11" s="35">
        <v>0.02427539210571236</v>
      </c>
      <c r="I11" s="36">
        <v>0.04057137841439948</v>
      </c>
      <c r="J11" s="36">
        <v>0.0009848861192787819</v>
      </c>
      <c r="K11" s="37">
        <f t="shared" si="0"/>
        <v>0.02466904760226488</v>
      </c>
      <c r="L11" s="38">
        <f t="shared" si="1"/>
        <v>0.7729613307305913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</row>
    <row r="12" spans="1:170" s="39" customFormat="1" ht="12.75">
      <c r="A12" s="18"/>
      <c r="B12" s="31" t="s">
        <v>274</v>
      </c>
      <c r="C12" s="31" t="s">
        <v>248</v>
      </c>
      <c r="D12" s="31" t="s">
        <v>246</v>
      </c>
      <c r="E12" s="40">
        <v>72519.5317211915</v>
      </c>
      <c r="F12" s="40">
        <v>30899.520808833367</v>
      </c>
      <c r="G12" s="34">
        <v>-0.574862935994635</v>
      </c>
      <c r="H12" s="41">
        <v>0.08411817285404607</v>
      </c>
      <c r="I12" s="36">
        <v>0.0099230879141956</v>
      </c>
      <c r="J12" s="36">
        <v>0.000834712024412201</v>
      </c>
      <c r="K12" s="37">
        <f t="shared" si="0"/>
        <v>0.02090754480272945</v>
      </c>
      <c r="L12" s="38">
        <f t="shared" si="1"/>
        <v>0.7938688755333208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</row>
    <row r="13" spans="1:170" s="39" customFormat="1" ht="12.75">
      <c r="A13" s="18"/>
      <c r="B13" s="31" t="s">
        <v>263</v>
      </c>
      <c r="C13" s="31" t="s">
        <v>264</v>
      </c>
      <c r="D13" s="31" t="s">
        <v>246</v>
      </c>
      <c r="E13" s="40">
        <v>59111.85243319759</v>
      </c>
      <c r="F13" s="40">
        <v>92032.68745963403</v>
      </c>
      <c r="G13" s="34">
        <v>0.6673058391025631</v>
      </c>
      <c r="H13" s="41">
        <v>0.0774729572058343</v>
      </c>
      <c r="I13" s="36">
        <v>0.008254418737987268</v>
      </c>
      <c r="J13" s="36">
        <v>0.0006394942296471245</v>
      </c>
      <c r="K13" s="37">
        <f t="shared" si="0"/>
        <v>0.016017804783451463</v>
      </c>
      <c r="L13" s="38">
        <f t="shared" si="1"/>
        <v>0.8098866803167722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</row>
    <row r="14" spans="1:170" s="39" customFormat="1" ht="12.75">
      <c r="A14" s="18"/>
      <c r="B14" s="31" t="s">
        <v>288</v>
      </c>
      <c r="C14" s="31"/>
      <c r="D14" s="31" t="s">
        <v>254</v>
      </c>
      <c r="E14" s="32">
        <v>27458.663349500002</v>
      </c>
      <c r="F14" s="32">
        <v>1831.9879027696509</v>
      </c>
      <c r="G14" s="34">
        <v>-0.8275288747673136</v>
      </c>
      <c r="H14" s="41">
        <v>0.09713365370084395</v>
      </c>
      <c r="I14" s="36">
        <v>0.0061697840996078855</v>
      </c>
      <c r="J14" s="36">
        <v>0.0005992936721402857</v>
      </c>
      <c r="K14" s="37">
        <f t="shared" si="0"/>
        <v>0.015010876726124382</v>
      </c>
      <c r="L14" s="38">
        <f t="shared" si="1"/>
        <v>0.8248975570428966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</row>
    <row r="15" spans="1:170" s="39" customFormat="1" ht="12.75">
      <c r="A15" s="18"/>
      <c r="B15" s="31" t="s">
        <v>263</v>
      </c>
      <c r="C15" s="31" t="s">
        <v>252</v>
      </c>
      <c r="D15" s="31" t="s">
        <v>246</v>
      </c>
      <c r="E15" s="40">
        <v>73998.20457549611</v>
      </c>
      <c r="F15" s="40">
        <v>44760.31931569087</v>
      </c>
      <c r="G15" s="34">
        <v>-0.23034467637476674</v>
      </c>
      <c r="H15" s="41">
        <v>0.07904659919605464</v>
      </c>
      <c r="I15" s="36">
        <v>0.0068906881964259595</v>
      </c>
      <c r="J15" s="36">
        <v>0.0005446854680478674</v>
      </c>
      <c r="K15" s="37">
        <f t="shared" si="0"/>
        <v>0.013643071494777892</v>
      </c>
      <c r="L15" s="38">
        <f t="shared" si="1"/>
        <v>0.8385406285376744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</row>
    <row r="16" spans="1:170" s="39" customFormat="1" ht="12.75">
      <c r="A16" s="18"/>
      <c r="B16" s="31" t="s">
        <v>259</v>
      </c>
      <c r="C16" s="31"/>
      <c r="D16" s="31" t="s">
        <v>246</v>
      </c>
      <c r="E16" s="40">
        <v>16560.82592684818</v>
      </c>
      <c r="F16" s="40">
        <v>21871.27234563482</v>
      </c>
      <c r="G16" s="34">
        <v>0.558805283365024</v>
      </c>
      <c r="H16" s="41">
        <v>0.3647509508069133</v>
      </c>
      <c r="I16" s="36">
        <v>0.0013559698696151172</v>
      </c>
      <c r="J16" s="36">
        <v>0.0004945912992076402</v>
      </c>
      <c r="K16" s="37">
        <f t="shared" si="0"/>
        <v>0.012388332077168471</v>
      </c>
      <c r="L16" s="38">
        <f t="shared" si="1"/>
        <v>0.8509289606148429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</row>
    <row r="17" spans="1:170" s="39" customFormat="1" ht="12.75">
      <c r="A17" s="18"/>
      <c r="B17" s="42" t="s">
        <v>266</v>
      </c>
      <c r="C17" s="42"/>
      <c r="D17" s="31" t="s">
        <v>250</v>
      </c>
      <c r="E17" s="32">
        <v>31386.783503791783</v>
      </c>
      <c r="F17" s="32">
        <v>22805.276054492522</v>
      </c>
      <c r="G17" s="33">
        <v>-0.26258596933034384</v>
      </c>
      <c r="H17" s="41">
        <v>0.21879620028957114</v>
      </c>
      <c r="I17" s="36">
        <v>0.0019888115304943416</v>
      </c>
      <c r="J17" s="36">
        <v>0.0004351444059642485</v>
      </c>
      <c r="K17" s="37">
        <f t="shared" si="0"/>
        <v>0.010899329226461342</v>
      </c>
      <c r="L17" s="38">
        <f t="shared" si="1"/>
        <v>0.8618282898413042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</row>
    <row r="18" spans="1:170" s="39" customFormat="1" ht="12.75">
      <c r="A18" s="18"/>
      <c r="B18" s="31" t="s">
        <v>247</v>
      </c>
      <c r="C18" s="31" t="s">
        <v>248</v>
      </c>
      <c r="D18" s="31" t="s">
        <v>246</v>
      </c>
      <c r="E18" s="32">
        <v>750834.6114561616</v>
      </c>
      <c r="F18" s="32">
        <v>683449.7097588227</v>
      </c>
      <c r="G18" s="33">
        <v>-0.0842279911758299</v>
      </c>
      <c r="H18" s="41">
        <v>0.02626092272863193</v>
      </c>
      <c r="I18" s="36">
        <v>0.013861297710989174</v>
      </c>
      <c r="J18" s="36">
        <v>0.00036401046810684935</v>
      </c>
      <c r="K18" s="37">
        <f t="shared" si="0"/>
        <v>0.009117593790464184</v>
      </c>
      <c r="L18" s="38">
        <f t="shared" si="1"/>
        <v>0.8709458836317684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</row>
    <row r="19" spans="1:170" s="39" customFormat="1" ht="12.75">
      <c r="A19" s="18"/>
      <c r="B19" s="31" t="s">
        <v>251</v>
      </c>
      <c r="C19" s="31" t="s">
        <v>264</v>
      </c>
      <c r="D19" s="31" t="s">
        <v>246</v>
      </c>
      <c r="E19" s="40">
        <v>161897.32416115247</v>
      </c>
      <c r="F19" s="40">
        <v>221887.2214557698</v>
      </c>
      <c r="G19" s="34">
        <v>0.47893906171469947</v>
      </c>
      <c r="H19" s="41">
        <v>0.022895505588926394</v>
      </c>
      <c r="I19" s="36">
        <v>0.015230172599824652</v>
      </c>
      <c r="J19" s="36">
        <v>0.00034870250187959897</v>
      </c>
      <c r="K19" s="37">
        <f t="shared" si="0"/>
        <v>0.008734165757352662</v>
      </c>
      <c r="L19" s="38">
        <f t="shared" si="1"/>
        <v>0.879680049389121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</row>
    <row r="20" spans="1:170" s="39" customFormat="1" ht="12.75">
      <c r="A20" s="18"/>
      <c r="B20" s="31" t="s">
        <v>263</v>
      </c>
      <c r="C20" s="31" t="s">
        <v>248</v>
      </c>
      <c r="D20" s="31" t="s">
        <v>246</v>
      </c>
      <c r="E20" s="32">
        <v>27618.403954436075</v>
      </c>
      <c r="F20" s="32">
        <v>2179.745581367007</v>
      </c>
      <c r="G20" s="33">
        <v>-0.9381966017278114</v>
      </c>
      <c r="H20" s="41">
        <v>0.05428899305398857</v>
      </c>
      <c r="I20" s="36">
        <v>0.006123260615674901</v>
      </c>
      <c r="J20" s="36">
        <v>0.00033242565303213647</v>
      </c>
      <c r="K20" s="37">
        <f t="shared" si="0"/>
        <v>0.00832646952611025</v>
      </c>
      <c r="L20" s="38">
        <f t="shared" si="1"/>
        <v>0.8880065189152313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</row>
    <row r="21" spans="1:170" s="39" customFormat="1" ht="12.75">
      <c r="A21" s="18"/>
      <c r="B21" s="31" t="s">
        <v>271</v>
      </c>
      <c r="C21" s="31"/>
      <c r="D21" s="31" t="s">
        <v>246</v>
      </c>
      <c r="E21" s="40">
        <v>8099.725580064917</v>
      </c>
      <c r="F21" s="40">
        <v>5818.7343974008</v>
      </c>
      <c r="G21" s="34">
        <v>-0.27732376243506246</v>
      </c>
      <c r="H21" s="41">
        <v>0.624063706770094</v>
      </c>
      <c r="I21" s="36">
        <v>0.0005294779557712677</v>
      </c>
      <c r="J21" s="36">
        <v>0.00033042797573166923</v>
      </c>
      <c r="K21" s="37">
        <f t="shared" si="0"/>
        <v>0.008276432475679205</v>
      </c>
      <c r="L21" s="38">
        <f t="shared" si="1"/>
        <v>0.8962829513909105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</row>
    <row r="22" spans="1:170" s="39" customFormat="1" ht="12.75">
      <c r="A22" s="18"/>
      <c r="B22" s="31" t="s">
        <v>255</v>
      </c>
      <c r="C22" s="31"/>
      <c r="D22" s="31" t="s">
        <v>250</v>
      </c>
      <c r="E22" s="32">
        <v>12616.691599081856</v>
      </c>
      <c r="F22" s="32">
        <v>10196.689073033673</v>
      </c>
      <c r="G22" s="33">
        <v>-0.21822748070105152</v>
      </c>
      <c r="H22" s="41">
        <v>0.5266986576968216</v>
      </c>
      <c r="I22" s="36">
        <v>0.0005477425276999705</v>
      </c>
      <c r="J22" s="36">
        <v>0.0002884952541030385</v>
      </c>
      <c r="K22" s="37">
        <f t="shared" si="0"/>
        <v>0.007226117839600549</v>
      </c>
      <c r="L22" s="38">
        <f t="shared" si="1"/>
        <v>0.9035090692305111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</row>
    <row r="23" spans="1:170" s="39" customFormat="1" ht="12.75">
      <c r="A23" s="18"/>
      <c r="B23" s="54" t="s">
        <v>247</v>
      </c>
      <c r="C23" s="54" t="s">
        <v>264</v>
      </c>
      <c r="D23" s="45" t="s">
        <v>246</v>
      </c>
      <c r="E23" s="46">
        <v>60437.04084063802</v>
      </c>
      <c r="F23" s="46">
        <v>259983.90441290662</v>
      </c>
      <c r="G23" s="47">
        <v>2.8522576210509833</v>
      </c>
      <c r="H23" s="55">
        <v>0.005627700990481063</v>
      </c>
      <c r="I23" s="50">
        <v>0.04899671782154806</v>
      </c>
      <c r="J23" s="50">
        <v>0.00027573887741464716</v>
      </c>
      <c r="K23" s="51">
        <f t="shared" si="0"/>
        <v>0.00690660103699926</v>
      </c>
      <c r="L23" s="52">
        <f t="shared" si="1"/>
        <v>0.9104156702675104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</row>
    <row r="24" spans="1:170" s="39" customFormat="1" ht="12.75">
      <c r="A24" s="18"/>
      <c r="B24" s="45" t="s">
        <v>247</v>
      </c>
      <c r="C24" s="45" t="s">
        <v>276</v>
      </c>
      <c r="D24" s="45" t="s">
        <v>246</v>
      </c>
      <c r="E24" s="46">
        <v>13334.156136318765</v>
      </c>
      <c r="F24" s="46">
        <v>32759.482318863164</v>
      </c>
      <c r="G24" s="48">
        <v>1.2667622531658256</v>
      </c>
      <c r="H24" s="49">
        <v>0.05106791268244846</v>
      </c>
      <c r="I24" s="50">
        <v>0.004795625865044957</v>
      </c>
      <c r="J24" s="50">
        <v>0.00024490260293380723</v>
      </c>
      <c r="K24" s="51">
        <f t="shared" si="0"/>
        <v>0.00613422592869598</v>
      </c>
      <c r="L24" s="52">
        <f t="shared" si="1"/>
        <v>0.9165498961962063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</row>
    <row r="25" spans="1:170" s="39" customFormat="1" ht="12.75">
      <c r="A25" s="18"/>
      <c r="B25" s="54" t="s">
        <v>247</v>
      </c>
      <c r="C25" s="54" t="s">
        <v>252</v>
      </c>
      <c r="D25" s="45" t="s">
        <v>246</v>
      </c>
      <c r="E25" s="46">
        <v>124579.36916626306</v>
      </c>
      <c r="F25" s="46">
        <v>52360.30806956385</v>
      </c>
      <c r="G25" s="47">
        <v>-0.46264756156289083</v>
      </c>
      <c r="H25" s="49">
        <v>0.01381318861093856</v>
      </c>
      <c r="I25" s="50">
        <v>0.01722292003100721</v>
      </c>
      <c r="J25" s="50">
        <v>0.00023790344281941439</v>
      </c>
      <c r="K25" s="51">
        <f t="shared" si="0"/>
        <v>0.005958913666031267</v>
      </c>
      <c r="L25" s="52">
        <f t="shared" si="1"/>
        <v>0.9225088098622376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</row>
    <row r="26" spans="1:170" s="39" customFormat="1" ht="12.75">
      <c r="A26" s="18"/>
      <c r="B26" s="54" t="s">
        <v>256</v>
      </c>
      <c r="C26" s="54"/>
      <c r="D26" s="45" t="s">
        <v>244</v>
      </c>
      <c r="E26" s="46">
        <v>24415.8693746181</v>
      </c>
      <c r="F26" s="46">
        <v>22257.85580871055</v>
      </c>
      <c r="G26" s="47">
        <v>-0.08838569427107723</v>
      </c>
      <c r="H26" s="49">
        <v>0.498</v>
      </c>
      <c r="I26" s="50">
        <v>0.00044262183484624685</v>
      </c>
      <c r="J26" s="50">
        <v>0.00022042567375343093</v>
      </c>
      <c r="K26" s="51">
        <f t="shared" si="0"/>
        <v>0.005521137248402526</v>
      </c>
      <c r="L26" s="52">
        <f t="shared" si="1"/>
        <v>0.9280299471106401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</row>
    <row r="27" spans="1:170" s="39" customFormat="1" ht="12.75">
      <c r="A27" s="18"/>
      <c r="B27" s="54" t="s">
        <v>255</v>
      </c>
      <c r="C27" s="45"/>
      <c r="D27" s="45" t="s">
        <v>244</v>
      </c>
      <c r="E27" s="53">
        <v>9569.041149729494</v>
      </c>
      <c r="F27" s="53">
        <v>10236.334782904756</v>
      </c>
      <c r="G27" s="48">
        <v>0.055265370751757664</v>
      </c>
      <c r="H27" s="49">
        <v>1.1217334357413267</v>
      </c>
      <c r="I27" s="50">
        <v>0.000196449705845648</v>
      </c>
      <c r="J27" s="50">
        <v>0.00022036420348861172</v>
      </c>
      <c r="K27" s="51">
        <f t="shared" si="0"/>
        <v>0.00551959756492109</v>
      </c>
      <c r="L27" s="52">
        <f t="shared" si="1"/>
        <v>0.9335495446755612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</row>
    <row r="28" spans="1:170" s="39" customFormat="1" ht="12.75">
      <c r="A28" s="18"/>
      <c r="B28" s="54" t="s">
        <v>270</v>
      </c>
      <c r="C28" s="45"/>
      <c r="D28" s="45" t="s">
        <v>290</v>
      </c>
      <c r="E28" s="53">
        <v>13341.031454996624</v>
      </c>
      <c r="F28" s="53">
        <v>1429.8556961827942</v>
      </c>
      <c r="G28" s="48">
        <v>-0.8828701406699305</v>
      </c>
      <c r="H28" s="49">
        <v>0.07003254024203043</v>
      </c>
      <c r="I28" s="50">
        <v>0.0028656778359107565</v>
      </c>
      <c r="J28" s="50">
        <v>0.00020069069836411472</v>
      </c>
      <c r="K28" s="51">
        <f t="shared" si="0"/>
        <v>0.005026823197489639</v>
      </c>
      <c r="L28" s="52">
        <f t="shared" si="1"/>
        <v>0.9385763678730508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</row>
    <row r="29" spans="1:170" s="39" customFormat="1" ht="12.75">
      <c r="A29" s="18"/>
      <c r="B29" s="45" t="s">
        <v>258</v>
      </c>
      <c r="C29" s="45"/>
      <c r="D29" s="45" t="s">
        <v>250</v>
      </c>
      <c r="E29" s="53">
        <v>133833.8188426244</v>
      </c>
      <c r="F29" s="53">
        <v>120499.03288922485</v>
      </c>
      <c r="G29" s="48">
        <v>-0.09963689349012723</v>
      </c>
      <c r="H29" s="49">
        <v>0.069</v>
      </c>
      <c r="I29" s="50">
        <v>0.002794343921418807</v>
      </c>
      <c r="J29" s="50">
        <v>0.00019280973057789772</v>
      </c>
      <c r="K29" s="51">
        <f t="shared" si="0"/>
        <v>0.004829423756412664</v>
      </c>
      <c r="L29" s="52">
        <f t="shared" si="1"/>
        <v>0.9434057916294635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</row>
    <row r="30" spans="1:170" s="39" customFormat="1" ht="12.75">
      <c r="A30" s="18"/>
      <c r="B30" s="45" t="s">
        <v>274</v>
      </c>
      <c r="C30" s="45" t="s">
        <v>264</v>
      </c>
      <c r="D30" s="45" t="s">
        <v>246</v>
      </c>
      <c r="E30" s="46">
        <v>16871.882899137065</v>
      </c>
      <c r="F30" s="46">
        <v>21590.162749202467</v>
      </c>
      <c r="G30" s="47">
        <v>0.22098559815371727</v>
      </c>
      <c r="H30" s="49">
        <v>0.14364645449869817</v>
      </c>
      <c r="I30" s="50">
        <v>0.001212276254873135</v>
      </c>
      <c r="J30" s="50">
        <v>0.000174139185885486</v>
      </c>
      <c r="K30" s="51">
        <f t="shared" si="0"/>
        <v>0.0043617711549986055</v>
      </c>
      <c r="L30" s="52">
        <f t="shared" si="1"/>
        <v>0.9477675627844621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</row>
    <row r="31" spans="1:170" s="39" customFormat="1" ht="12.75">
      <c r="A31" s="18"/>
      <c r="B31" s="45" t="s">
        <v>283</v>
      </c>
      <c r="C31" s="45"/>
      <c r="D31" s="45" t="s">
        <v>246</v>
      </c>
      <c r="E31" s="46">
        <v>25.38135337063066</v>
      </c>
      <c r="F31" s="46">
        <v>10.868498037267159</v>
      </c>
      <c r="G31" s="47">
        <v>-0.3959541086038717</v>
      </c>
      <c r="H31" s="49">
        <v>48.69342307536695</v>
      </c>
      <c r="I31" s="50">
        <v>3.4598439179069307E-06</v>
      </c>
      <c r="J31" s="50">
        <v>0.00016847164366937733</v>
      </c>
      <c r="K31" s="51">
        <f t="shared" si="0"/>
        <v>0.004219812743787151</v>
      </c>
      <c r="L31" s="52">
        <f t="shared" si="1"/>
        <v>0.9519873755282492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</row>
    <row r="32" spans="1:170" s="39" customFormat="1" ht="12.75">
      <c r="A32" s="18"/>
      <c r="B32" s="45" t="s">
        <v>269</v>
      </c>
      <c r="C32" s="45" t="s">
        <v>252</v>
      </c>
      <c r="D32" s="45" t="s">
        <v>246</v>
      </c>
      <c r="E32" s="53">
        <v>56086.05963851354</v>
      </c>
      <c r="F32" s="53">
        <v>47587.1670284432</v>
      </c>
      <c r="G32" s="48">
        <v>-0.09727604805503409</v>
      </c>
      <c r="H32" s="49">
        <v>0.08218069017711047</v>
      </c>
      <c r="I32" s="50">
        <v>0.0018826452649970198</v>
      </c>
      <c r="J32" s="50">
        <v>0.00015471708723612413</v>
      </c>
      <c r="K32" s="51">
        <f t="shared" si="0"/>
        <v>0.003875293919977922</v>
      </c>
      <c r="L32" s="52">
        <f t="shared" si="1"/>
        <v>0.9558626694482271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</row>
    <row r="33" spans="1:170" s="39" customFormat="1" ht="12.75">
      <c r="A33" s="18"/>
      <c r="B33" s="45" t="s">
        <v>265</v>
      </c>
      <c r="C33" s="45"/>
      <c r="D33" s="45" t="s">
        <v>246</v>
      </c>
      <c r="E33" s="46">
        <v>27819.97433218267</v>
      </c>
      <c r="F33" s="46">
        <v>32307.40923602164</v>
      </c>
      <c r="G33" s="47">
        <v>0.12735215475884512</v>
      </c>
      <c r="H33" s="49">
        <v>0.11567483404767173</v>
      </c>
      <c r="I33" s="50">
        <v>0.0011939438043614581</v>
      </c>
      <c r="J33" s="50">
        <v>0.00013810925143175752</v>
      </c>
      <c r="K33" s="51">
        <f t="shared" si="0"/>
        <v>0.0034593072551150485</v>
      </c>
      <c r="L33" s="52">
        <f t="shared" si="1"/>
        <v>0.9593219767033421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</row>
    <row r="34" spans="1:170" s="39" customFormat="1" ht="12.75">
      <c r="A34" s="18"/>
      <c r="B34" s="45" t="s">
        <v>288</v>
      </c>
      <c r="C34" s="45"/>
      <c r="D34" s="45" t="s">
        <v>290</v>
      </c>
      <c r="E34" s="53">
        <v>2898.3626125</v>
      </c>
      <c r="F34" s="53">
        <v>322.4028700212393</v>
      </c>
      <c r="G34" s="48">
        <v>-0.7560682777221802</v>
      </c>
      <c r="H34" s="49">
        <v>0.20439589758428345</v>
      </c>
      <c r="I34" s="50">
        <v>0.0006196973852733576</v>
      </c>
      <c r="J34" s="50">
        <v>0.00012666360329358144</v>
      </c>
      <c r="K34" s="51">
        <f t="shared" si="0"/>
        <v>0.0031726210756345178</v>
      </c>
      <c r="L34" s="52">
        <f t="shared" si="1"/>
        <v>0.9624945977789766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</row>
    <row r="35" spans="1:170" s="39" customFormat="1" ht="12.75">
      <c r="A35" s="18"/>
      <c r="B35" s="54" t="s">
        <v>273</v>
      </c>
      <c r="C35" s="54" t="s">
        <v>252</v>
      </c>
      <c r="D35" s="45" t="s">
        <v>246</v>
      </c>
      <c r="E35" s="46">
        <v>98388.22078033662</v>
      </c>
      <c r="F35" s="46">
        <v>111335.51522438669</v>
      </c>
      <c r="G35" s="47">
        <v>0.10264354873780876</v>
      </c>
      <c r="H35" s="49">
        <v>0.02874482829065764</v>
      </c>
      <c r="I35" s="50">
        <v>0.003507878072350573</v>
      </c>
      <c r="J35" s="50">
        <v>0.00010083335285428034</v>
      </c>
      <c r="K35" s="51">
        <f t="shared" si="0"/>
        <v>0.002525634926482411</v>
      </c>
      <c r="L35" s="52">
        <f t="shared" si="1"/>
        <v>0.965020232705459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</row>
    <row r="36" spans="1:170" s="39" customFormat="1" ht="12.75">
      <c r="A36" s="18"/>
      <c r="B36" s="54" t="s">
        <v>282</v>
      </c>
      <c r="C36" s="45"/>
      <c r="D36" s="45" t="s">
        <v>250</v>
      </c>
      <c r="E36" s="53">
        <v>377.6294776124578</v>
      </c>
      <c r="F36" s="53">
        <v>1554.1142052295036</v>
      </c>
      <c r="G36" s="48">
        <v>3.0453102778684342</v>
      </c>
      <c r="H36" s="49">
        <v>0.34257333355391234</v>
      </c>
      <c r="I36" s="50">
        <v>0.0002889481047461066</v>
      </c>
      <c r="J36" s="50">
        <v>9.898591546695878E-05</v>
      </c>
      <c r="K36" s="51">
        <f t="shared" si="0"/>
        <v>0.0024793610274417652</v>
      </c>
      <c r="L36" s="52">
        <f t="shared" si="1"/>
        <v>0.9674995937329007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</row>
    <row r="37" spans="1:170" s="39" customFormat="1" ht="12.75">
      <c r="A37" s="18"/>
      <c r="B37" s="45" t="s">
        <v>285</v>
      </c>
      <c r="C37" s="45"/>
      <c r="D37" s="45" t="s">
        <v>246</v>
      </c>
      <c r="E37" s="46">
        <v>4435.757402873504</v>
      </c>
      <c r="F37" s="46">
        <v>2444.5214951196103</v>
      </c>
      <c r="G37" s="47">
        <v>-0.3818565486406112</v>
      </c>
      <c r="H37" s="49">
        <v>0.2014737365103698</v>
      </c>
      <c r="I37" s="50">
        <v>0.0004713897054069396</v>
      </c>
      <c r="J37" s="50">
        <v>9.497264530085858E-05</v>
      </c>
      <c r="K37" s="51">
        <f t="shared" si="0"/>
        <v>0.002378838184414214</v>
      </c>
      <c r="L37" s="52">
        <f t="shared" si="1"/>
        <v>0.9698784319173149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</row>
    <row r="38" spans="1:170" s="39" customFormat="1" ht="12.75">
      <c r="A38" s="18"/>
      <c r="B38" s="54" t="s">
        <v>245</v>
      </c>
      <c r="C38" s="45"/>
      <c r="D38" s="45" t="s">
        <v>250</v>
      </c>
      <c r="E38" s="53">
        <v>4251.7275150445275</v>
      </c>
      <c r="F38" s="53">
        <v>1354.7025995082545</v>
      </c>
      <c r="G38" s="48">
        <v>-0.6020762250013149</v>
      </c>
      <c r="H38" s="49">
        <v>0.1328337486953159</v>
      </c>
      <c r="I38" s="50">
        <v>0.0006934827275184702</v>
      </c>
      <c r="J38" s="50">
        <v>9.21179103517307E-05</v>
      </c>
      <c r="K38" s="51">
        <f t="shared" si="0"/>
        <v>0.002307333884603942</v>
      </c>
      <c r="L38" s="52">
        <f t="shared" si="1"/>
        <v>0.9721857658019188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</row>
    <row r="39" spans="1:170" s="39" customFormat="1" ht="12.75">
      <c r="A39" s="18"/>
      <c r="B39" s="45" t="s">
        <v>272</v>
      </c>
      <c r="C39" s="45"/>
      <c r="D39" s="45" t="s">
        <v>246</v>
      </c>
      <c r="E39" s="53">
        <v>19493.064281894134</v>
      </c>
      <c r="F39" s="53">
        <v>21645.594519352057</v>
      </c>
      <c r="G39" s="48">
        <v>0.18920431557153622</v>
      </c>
      <c r="H39" s="49">
        <v>0.14804834701428915</v>
      </c>
      <c r="I39" s="50">
        <v>0.0005941103457625604</v>
      </c>
      <c r="J39" s="50">
        <v>8.795705463423485E-05</v>
      </c>
      <c r="K39" s="51">
        <f t="shared" si="0"/>
        <v>0.002203114375615201</v>
      </c>
      <c r="L39" s="52">
        <f t="shared" si="1"/>
        <v>0.974388880177534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</row>
    <row r="40" spans="1:170" s="39" customFormat="1" ht="12.75">
      <c r="A40" s="18"/>
      <c r="B40" s="54" t="s">
        <v>282</v>
      </c>
      <c r="C40" s="54"/>
      <c r="D40" s="45" t="s">
        <v>244</v>
      </c>
      <c r="E40" s="46">
        <v>132.55510260275892</v>
      </c>
      <c r="F40" s="46">
        <v>828.8483233451923</v>
      </c>
      <c r="G40" s="47">
        <v>5.425260012923789</v>
      </c>
      <c r="H40" s="55">
        <v>0.4831290980354738</v>
      </c>
      <c r="I40" s="50">
        <v>0.00017069512840833977</v>
      </c>
      <c r="J40" s="50">
        <v>8.246778342697058E-05</v>
      </c>
      <c r="K40" s="51">
        <f t="shared" si="0"/>
        <v>0.002065621227866397</v>
      </c>
      <c r="L40" s="52">
        <f t="shared" si="1"/>
        <v>0.9764545014054004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</row>
    <row r="41" spans="1:170" s="39" customFormat="1" ht="12.75">
      <c r="A41" s="18"/>
      <c r="B41" s="54" t="s">
        <v>270</v>
      </c>
      <c r="C41" s="54"/>
      <c r="D41" s="45" t="s">
        <v>279</v>
      </c>
      <c r="E41" s="46">
        <v>1732.4034500000002</v>
      </c>
      <c r="F41" s="46">
        <v>2989.7574515598244</v>
      </c>
      <c r="G41" s="47">
        <v>0.8708196150678408</v>
      </c>
      <c r="H41" s="49">
        <v>0.262936301973953</v>
      </c>
      <c r="I41" s="50">
        <v>0.0003134349045910421</v>
      </c>
      <c r="J41" s="50">
        <v>8.24134147227274E-05</v>
      </c>
      <c r="K41" s="51">
        <f t="shared" si="0"/>
        <v>0.0020642594215348887</v>
      </c>
      <c r="L41" s="52">
        <f t="shared" si="1"/>
        <v>0.9785187608269352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</row>
    <row r="42" spans="1:170" s="39" customFormat="1" ht="12.75">
      <c r="A42" s="18"/>
      <c r="B42" s="45" t="s">
        <v>245</v>
      </c>
      <c r="C42" s="45"/>
      <c r="D42" s="45" t="s">
        <v>244</v>
      </c>
      <c r="E42" s="53">
        <v>5379.421977669101</v>
      </c>
      <c r="F42" s="53">
        <v>10736.734295429509</v>
      </c>
      <c r="G42" s="48">
        <v>2.015008179230812</v>
      </c>
      <c r="H42" s="49">
        <v>0.0528849003965767</v>
      </c>
      <c r="I42" s="50">
        <v>0.001328510002193639</v>
      </c>
      <c r="J42" s="50">
        <v>7.025811914186649E-05</v>
      </c>
      <c r="K42" s="51">
        <f t="shared" si="0"/>
        <v>0.0017597982666518847</v>
      </c>
      <c r="L42" s="52">
        <f t="shared" si="1"/>
        <v>0.9802785590935871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</row>
    <row r="43" spans="1:170" s="39" customFormat="1" ht="12.75">
      <c r="A43" s="18"/>
      <c r="B43" s="54" t="s">
        <v>262</v>
      </c>
      <c r="C43" s="54"/>
      <c r="D43" s="45" t="s">
        <v>250</v>
      </c>
      <c r="E43" s="46">
        <v>44447.482001270604</v>
      </c>
      <c r="F43" s="46">
        <v>45572.324484983736</v>
      </c>
      <c r="G43" s="47">
        <v>0.02530722626044319</v>
      </c>
      <c r="H43" s="49">
        <v>0.16</v>
      </c>
      <c r="I43" s="50">
        <v>0.0004297115124130854</v>
      </c>
      <c r="J43" s="50">
        <v>6.875384198609366E-05</v>
      </c>
      <c r="K43" s="51">
        <f t="shared" si="0"/>
        <v>0.0017221197127192393</v>
      </c>
      <c r="L43" s="52">
        <f t="shared" si="1"/>
        <v>0.9820006788063064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</row>
    <row r="44" spans="1:170" s="39" customFormat="1" ht="12.75">
      <c r="A44" s="18"/>
      <c r="B44" s="45" t="s">
        <v>269</v>
      </c>
      <c r="C44" s="45" t="s">
        <v>248</v>
      </c>
      <c r="D44" s="45" t="s">
        <v>246</v>
      </c>
      <c r="E44" s="53">
        <v>4066.48434918167</v>
      </c>
      <c r="F44" s="53">
        <v>751.1363931830786</v>
      </c>
      <c r="G44" s="48">
        <v>-0.8121896324543016</v>
      </c>
      <c r="H44" s="49">
        <v>0.08429004961490681</v>
      </c>
      <c r="I44" s="50">
        <v>0.000796401498467118</v>
      </c>
      <c r="J44" s="50">
        <v>6.712872181917951E-05</v>
      </c>
      <c r="K44" s="51">
        <f t="shared" si="0"/>
        <v>0.0016814143296579333</v>
      </c>
      <c r="L44" s="52">
        <f t="shared" si="1"/>
        <v>0.9836820931359643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</row>
    <row r="45" spans="1:170" s="39" customFormat="1" ht="12.75">
      <c r="A45" s="18"/>
      <c r="B45" s="45" t="s">
        <v>259</v>
      </c>
      <c r="C45" s="45"/>
      <c r="D45" s="45" t="s">
        <v>244</v>
      </c>
      <c r="E45" s="46">
        <v>165.17307286348526</v>
      </c>
      <c r="F45" s="46">
        <v>233.18083670712892</v>
      </c>
      <c r="G45" s="47">
        <v>0.7518693792409665</v>
      </c>
      <c r="H45" s="49">
        <v>3.0927470847851715</v>
      </c>
      <c r="I45" s="50">
        <v>1.7201828122618965E-05</v>
      </c>
      <c r="J45" s="50">
        <v>5.3200903779205384E-05</v>
      </c>
      <c r="K45" s="51">
        <f t="shared" si="0"/>
        <v>0.0013325557159580993</v>
      </c>
      <c r="L45" s="52">
        <f t="shared" si="1"/>
        <v>0.9850146488519225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</row>
    <row r="46" spans="1:170" s="39" customFormat="1" ht="12.75">
      <c r="A46" s="18"/>
      <c r="B46" s="54" t="s">
        <v>275</v>
      </c>
      <c r="C46" s="54"/>
      <c r="D46" s="45" t="s">
        <v>246</v>
      </c>
      <c r="E46" s="46">
        <v>80357.44105318746</v>
      </c>
      <c r="F46" s="46">
        <v>87105.69124969788</v>
      </c>
      <c r="G46" s="47">
        <v>0.059529962992618965</v>
      </c>
      <c r="H46" s="55">
        <v>0.02644795673105078</v>
      </c>
      <c r="I46" s="50">
        <v>0.00192954240145746</v>
      </c>
      <c r="J46" s="50">
        <v>5.103245394447472E-05</v>
      </c>
      <c r="K46" s="51">
        <f t="shared" si="0"/>
        <v>0.0012782412209632191</v>
      </c>
      <c r="L46" s="52">
        <f t="shared" si="1"/>
        <v>0.9862928900728857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</row>
    <row r="47" spans="1:170" s="39" customFormat="1" ht="12.75">
      <c r="A47" s="18"/>
      <c r="B47" s="54" t="s">
        <v>287</v>
      </c>
      <c r="C47" s="54"/>
      <c r="D47" s="45" t="s">
        <v>250</v>
      </c>
      <c r="E47" s="46">
        <v>752.7078980662701</v>
      </c>
      <c r="F47" s="46">
        <v>420.9416245125548</v>
      </c>
      <c r="G47" s="47">
        <v>-0.4407636407244206</v>
      </c>
      <c r="H47" s="80">
        <v>0.577</v>
      </c>
      <c r="I47" s="50">
        <v>7.849225092141947E-05</v>
      </c>
      <c r="J47" s="50">
        <v>4.529002878165903E-05</v>
      </c>
      <c r="K47" s="51">
        <f t="shared" si="0"/>
        <v>0.0011344071705882586</v>
      </c>
      <c r="L47" s="52">
        <f t="shared" si="1"/>
        <v>0.9874272972434739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</row>
    <row r="48" spans="1:170" s="39" customFormat="1" ht="12.75">
      <c r="A48" s="18"/>
      <c r="B48" s="45" t="s">
        <v>261</v>
      </c>
      <c r="C48" s="45"/>
      <c r="D48" s="45" t="s">
        <v>246</v>
      </c>
      <c r="E48" s="46">
        <v>2074.393908809394</v>
      </c>
      <c r="F48" s="46">
        <v>1396.9991157355869</v>
      </c>
      <c r="G48" s="47">
        <v>-0.3280153062795305</v>
      </c>
      <c r="H48" s="49">
        <v>0.2847657082469789</v>
      </c>
      <c r="I48" s="50">
        <v>0.00015839324223326654</v>
      </c>
      <c r="J48" s="50">
        <v>4.5104963806091435E-05</v>
      </c>
      <c r="K48" s="51">
        <f t="shared" si="0"/>
        <v>0.001129771734467855</v>
      </c>
      <c r="L48" s="52">
        <f t="shared" si="1"/>
        <v>0.9885570689779417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</row>
    <row r="49" spans="1:170" s="39" customFormat="1" ht="12.75">
      <c r="A49" s="18"/>
      <c r="B49" s="45" t="s">
        <v>257</v>
      </c>
      <c r="C49" s="45" t="s">
        <v>252</v>
      </c>
      <c r="D49" s="45" t="s">
        <v>244</v>
      </c>
      <c r="E49" s="53">
        <v>3701.503452147429</v>
      </c>
      <c r="F49" s="53">
        <v>3701.503452147429</v>
      </c>
      <c r="G49" s="48">
        <v>-0.16662635572287998</v>
      </c>
      <c r="H49" s="49">
        <v>2.8067604497581424</v>
      </c>
      <c r="I49" s="50">
        <v>1.2883425265628885E-05</v>
      </c>
      <c r="J49" s="50">
        <v>3.6160688492981945E-05</v>
      </c>
      <c r="K49" s="51">
        <f t="shared" si="0"/>
        <v>0.0009057389766212553</v>
      </c>
      <c r="L49" s="52">
        <f t="shared" si="1"/>
        <v>0.989462807954563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</row>
    <row r="50" spans="1:170" s="39" customFormat="1" ht="12.75">
      <c r="A50" s="18"/>
      <c r="B50" s="45" t="s">
        <v>270</v>
      </c>
      <c r="C50" s="45"/>
      <c r="D50" s="45" t="s">
        <v>246</v>
      </c>
      <c r="E50" s="53">
        <v>77419.5887960269</v>
      </c>
      <c r="F50" s="53">
        <v>73837.0226843286</v>
      </c>
      <c r="G50" s="48">
        <v>-0.08035520278862004</v>
      </c>
      <c r="H50" s="49">
        <v>0.050654979135819046</v>
      </c>
      <c r="I50" s="50">
        <v>0.0006064202576045671</v>
      </c>
      <c r="J50" s="50">
        <v>3.071820549649736E-05</v>
      </c>
      <c r="K50" s="51">
        <f t="shared" si="0"/>
        <v>0.0007694177619278116</v>
      </c>
      <c r="L50" s="52">
        <f t="shared" si="1"/>
        <v>0.9902322257164908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</row>
    <row r="51" spans="1:170" s="39" customFormat="1" ht="12.75">
      <c r="A51" s="18"/>
      <c r="B51" s="45" t="s">
        <v>260</v>
      </c>
      <c r="C51" s="45" t="s">
        <v>252</v>
      </c>
      <c r="D51" s="45" t="s">
        <v>246</v>
      </c>
      <c r="E51" s="53">
        <v>193232.35211310533</v>
      </c>
      <c r="F51" s="53">
        <v>193232.35211310533</v>
      </c>
      <c r="G51" s="48">
        <v>-0.16035906360613433</v>
      </c>
      <c r="H51" s="49">
        <v>0.0399073541980323</v>
      </c>
      <c r="I51" s="50">
        <v>0.0006725630813356656</v>
      </c>
      <c r="J51" s="50">
        <v>2.6840213107382412E-05</v>
      </c>
      <c r="K51" s="51">
        <f t="shared" si="0"/>
        <v>0.000672283304475662</v>
      </c>
      <c r="L51" s="52">
        <f t="shared" si="1"/>
        <v>0.9909045090209665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</row>
    <row r="52" spans="1:170" s="39" customFormat="1" ht="12.75">
      <c r="A52" s="18"/>
      <c r="B52" s="45" t="s">
        <v>284</v>
      </c>
      <c r="C52" s="45"/>
      <c r="D52" s="45" t="s">
        <v>246</v>
      </c>
      <c r="E52" s="53">
        <v>5869.458518009327</v>
      </c>
      <c r="F52" s="53">
        <v>7391.708181557408</v>
      </c>
      <c r="G52" s="48">
        <v>0.31058034251181404</v>
      </c>
      <c r="H52" s="49">
        <v>0.06795379424715571</v>
      </c>
      <c r="I52" s="50">
        <v>0.0003925975175147292</v>
      </c>
      <c r="J52" s="50">
        <v>2.667849092714002E-05</v>
      </c>
      <c r="K52" s="51">
        <f t="shared" si="0"/>
        <v>0.0006682325496882323</v>
      </c>
      <c r="L52" s="52">
        <f t="shared" si="1"/>
        <v>0.9915727415706548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</row>
    <row r="53" spans="1:170" s="39" customFormat="1" ht="12.75">
      <c r="A53" s="18"/>
      <c r="B53" s="45" t="s">
        <v>291</v>
      </c>
      <c r="C53" s="45"/>
      <c r="D53" s="45" t="s">
        <v>244</v>
      </c>
      <c r="E53" s="46">
        <v>239.84278363081552</v>
      </c>
      <c r="F53" s="46">
        <v>96.13213068299969</v>
      </c>
      <c r="G53" s="48">
        <v>-0.5991868955666657</v>
      </c>
      <c r="H53" s="49">
        <v>0.708</v>
      </c>
      <c r="I53" s="50">
        <v>3.430040925298191E-05</v>
      </c>
      <c r="J53" s="50">
        <v>2.4284689751111194E-05</v>
      </c>
      <c r="K53" s="51">
        <f t="shared" si="0"/>
        <v>0.0006082735412243336</v>
      </c>
      <c r="L53" s="52">
        <f t="shared" si="1"/>
        <v>0.9921810151118791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</row>
    <row r="54" spans="1:170" s="39" customFormat="1" ht="12.75">
      <c r="A54" s="18"/>
      <c r="B54" s="45" t="s">
        <v>260</v>
      </c>
      <c r="C54" s="45" t="s">
        <v>248</v>
      </c>
      <c r="D54" s="45" t="s">
        <v>246</v>
      </c>
      <c r="E54" s="53">
        <v>236278.53133308253</v>
      </c>
      <c r="F54" s="53">
        <v>236278.53133308253</v>
      </c>
      <c r="G54" s="48">
        <v>-0.48967588416812713</v>
      </c>
      <c r="H54" s="49">
        <v>0.028627803114424113</v>
      </c>
      <c r="I54" s="50">
        <v>0.0008223892911774264</v>
      </c>
      <c r="J54" s="50">
        <v>2.3543198711238166E-05</v>
      </c>
      <c r="K54" s="51">
        <f t="shared" si="0"/>
        <v>0.0005897009596829515</v>
      </c>
      <c r="L54" s="52">
        <f t="shared" si="1"/>
        <v>0.992770716071562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</row>
    <row r="55" spans="1:170" s="39" customFormat="1" ht="12.75">
      <c r="A55" s="18"/>
      <c r="B55" s="54" t="s">
        <v>253</v>
      </c>
      <c r="C55" s="54"/>
      <c r="D55" s="45" t="s">
        <v>279</v>
      </c>
      <c r="E55" s="46">
        <v>7096.346875464514</v>
      </c>
      <c r="F55" s="46">
        <v>5902.8651942968</v>
      </c>
      <c r="G55" s="47">
        <v>-0.24236695144509474</v>
      </c>
      <c r="H55" s="55">
        <v>0.08023543079571432</v>
      </c>
      <c r="I55" s="50">
        <v>0.0002670897511206668</v>
      </c>
      <c r="J55" s="50">
        <v>2.1430061242286822E-05</v>
      </c>
      <c r="K55" s="51">
        <f t="shared" si="0"/>
        <v>0.0005367719074897257</v>
      </c>
      <c r="L55" s="52">
        <f t="shared" si="1"/>
        <v>0.9933074879790517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</row>
    <row r="56" spans="1:170" s="39" customFormat="1" ht="12.75">
      <c r="A56" s="18"/>
      <c r="B56" s="45" t="s">
        <v>267</v>
      </c>
      <c r="C56" s="45" t="s">
        <v>248</v>
      </c>
      <c r="D56" s="45" t="s">
        <v>244</v>
      </c>
      <c r="E56" s="53">
        <v>7417.320472995432</v>
      </c>
      <c r="F56" s="53">
        <v>7417.320472995432</v>
      </c>
      <c r="G56" s="48">
        <v>-0.1283915183539694</v>
      </c>
      <c r="H56" s="49">
        <v>0.7354080817843706</v>
      </c>
      <c r="I56" s="50">
        <v>2.5816670231555847E-05</v>
      </c>
      <c r="J56" s="50">
        <v>1.898578793304815E-05</v>
      </c>
      <c r="K56" s="51">
        <f t="shared" si="0"/>
        <v>0.0004755486925024847</v>
      </c>
      <c r="L56" s="52">
        <f t="shared" si="1"/>
        <v>0.9937830366715541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</row>
    <row r="57" spans="1:170" s="39" customFormat="1" ht="12.75">
      <c r="A57" s="18"/>
      <c r="B57" s="54" t="s">
        <v>273</v>
      </c>
      <c r="C57" s="54" t="s">
        <v>264</v>
      </c>
      <c r="D57" s="45" t="s">
        <v>246</v>
      </c>
      <c r="E57" s="46">
        <v>3846.394509474604</v>
      </c>
      <c r="F57" s="46">
        <v>8947.37514618024</v>
      </c>
      <c r="G57" s="47">
        <v>1.4199432433561303</v>
      </c>
      <c r="H57" s="49">
        <v>0.014939243993928382</v>
      </c>
      <c r="I57" s="50">
        <v>0.0012605047194336467</v>
      </c>
      <c r="J57" s="50">
        <v>1.8830987559117488E-05</v>
      </c>
      <c r="K57" s="51">
        <f t="shared" si="0"/>
        <v>0.0004716713124495093</v>
      </c>
      <c r="L57" s="52">
        <f t="shared" si="1"/>
        <v>0.9942547079840036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</row>
    <row r="58" spans="1:170" s="39" customFormat="1" ht="12.75">
      <c r="A58" s="18"/>
      <c r="B58" s="45" t="s">
        <v>277</v>
      </c>
      <c r="C58" s="45"/>
      <c r="D58" s="45" t="s">
        <v>246</v>
      </c>
      <c r="E58" s="46">
        <v>17349.85632473873</v>
      </c>
      <c r="F58" s="46">
        <v>17941.691733139505</v>
      </c>
      <c r="G58" s="47">
        <v>0.04693536213099563</v>
      </c>
      <c r="H58" s="49">
        <v>0.0904054310415709</v>
      </c>
      <c r="I58" s="50">
        <v>0.00020508309366457572</v>
      </c>
      <c r="J58" s="50">
        <v>1.8540625482084826E-05</v>
      </c>
      <c r="K58" s="51">
        <f t="shared" si="0"/>
        <v>0.0004643984351492824</v>
      </c>
      <c r="L58" s="52">
        <f t="shared" si="1"/>
        <v>0.9947191064191528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</row>
    <row r="59" spans="1:170" s="39" customFormat="1" ht="12.75">
      <c r="A59" s="18"/>
      <c r="B59" s="45" t="s">
        <v>257</v>
      </c>
      <c r="C59" s="45" t="s">
        <v>268</v>
      </c>
      <c r="D59" s="45" t="s">
        <v>250</v>
      </c>
      <c r="E59" s="53">
        <v>6261.833981556047</v>
      </c>
      <c r="F59" s="53">
        <v>6261.833981556047</v>
      </c>
      <c r="G59" s="48">
        <v>-0.21903676054209972</v>
      </c>
      <c r="H59" s="49">
        <v>0.7198636997149223</v>
      </c>
      <c r="I59" s="50">
        <v>2.1794892580837575E-05</v>
      </c>
      <c r="J59" s="50">
        <v>1.5689352008131047E-05</v>
      </c>
      <c r="K59" s="51">
        <f t="shared" si="0"/>
        <v>0.00039298083703393015</v>
      </c>
      <c r="L59" s="52">
        <f t="shared" si="1"/>
        <v>0.9951120872561868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</row>
    <row r="60" spans="1:170" s="39" customFormat="1" ht="12.75">
      <c r="A60" s="18"/>
      <c r="B60" s="54" t="s">
        <v>280</v>
      </c>
      <c r="C60" s="54"/>
      <c r="D60" s="45" t="s">
        <v>246</v>
      </c>
      <c r="E60" s="46">
        <v>4401.177290637738</v>
      </c>
      <c r="F60" s="46">
        <v>4865.0740875378515</v>
      </c>
      <c r="G60" s="47">
        <v>0.11812609011469792</v>
      </c>
      <c r="H60" s="55">
        <v>0.12185180515323452</v>
      </c>
      <c r="I60" s="50">
        <v>0.0001287348529961673</v>
      </c>
      <c r="J60" s="50">
        <v>1.5686574223719266E-05</v>
      </c>
      <c r="K60" s="51">
        <f t="shared" si="0"/>
        <v>0.00039291126016149615</v>
      </c>
      <c r="L60" s="52">
        <f t="shared" si="1"/>
        <v>0.9955049985163483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</row>
    <row r="61" spans="1:170" s="39" customFormat="1" ht="12.75">
      <c r="A61" s="18"/>
      <c r="B61" s="45" t="s">
        <v>253</v>
      </c>
      <c r="C61" s="45"/>
      <c r="D61" s="45" t="s">
        <v>290</v>
      </c>
      <c r="E61" s="46">
        <v>585.3108689561578</v>
      </c>
      <c r="F61" s="46">
        <v>1591.1334112256595</v>
      </c>
      <c r="G61" s="47">
        <v>1.9159877890381658</v>
      </c>
      <c r="H61" s="49">
        <v>0.06278016235479732</v>
      </c>
      <c r="I61" s="50">
        <v>0.00024794648965061256</v>
      </c>
      <c r="J61" s="50">
        <v>1.556612087556753E-05</v>
      </c>
      <c r="K61" s="51">
        <f t="shared" si="0"/>
        <v>0.00038989419116108897</v>
      </c>
      <c r="L61" s="52">
        <f t="shared" si="1"/>
        <v>0.9958948927075094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</row>
    <row r="62" spans="1:170" s="39" customFormat="1" ht="12.75">
      <c r="A62" s="18"/>
      <c r="B62" s="45" t="s">
        <v>260</v>
      </c>
      <c r="C62" s="45" t="s">
        <v>264</v>
      </c>
      <c r="D62" s="45" t="s">
        <v>246</v>
      </c>
      <c r="E62" s="53">
        <v>175187.0182981652</v>
      </c>
      <c r="F62" s="53">
        <v>175187.0182981652</v>
      </c>
      <c r="G62" s="48">
        <v>0.37418204566575874</v>
      </c>
      <c r="H62" s="49">
        <v>0.024221377758136223</v>
      </c>
      <c r="I62" s="50">
        <v>0.0006097546272564912</v>
      </c>
      <c r="J62" s="50">
        <v>1.476909716655102E-05</v>
      </c>
      <c r="K62" s="51">
        <f t="shared" si="0"/>
        <v>0.00036993064874436766</v>
      </c>
      <c r="L62" s="52">
        <f t="shared" si="1"/>
        <v>0.9962648233562538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</row>
    <row r="63" spans="1:170" s="39" customFormat="1" ht="12.75">
      <c r="A63" s="18"/>
      <c r="B63" s="45" t="s">
        <v>281</v>
      </c>
      <c r="C63" s="45"/>
      <c r="D63" s="45" t="s">
        <v>250</v>
      </c>
      <c r="E63" s="46">
        <v>2185.7439987835432</v>
      </c>
      <c r="F63" s="46">
        <v>2378.5516717762466</v>
      </c>
      <c r="G63" s="47">
        <v>0.0882114616807864</v>
      </c>
      <c r="H63" s="55">
        <v>0.24</v>
      </c>
      <c r="I63" s="50">
        <v>5.4746409398196266E-05</v>
      </c>
      <c r="J63" s="50">
        <v>1.3139138255567103E-05</v>
      </c>
      <c r="K63" s="51">
        <f t="shared" si="0"/>
        <v>0.0003291040666881164</v>
      </c>
      <c r="L63" s="52">
        <f t="shared" si="1"/>
        <v>0.9965939274229418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</row>
    <row r="64" spans="1:170" s="39" customFormat="1" ht="12.75">
      <c r="A64" s="18"/>
      <c r="B64" s="45" t="s">
        <v>274</v>
      </c>
      <c r="C64" s="45" t="s">
        <v>252</v>
      </c>
      <c r="D64" s="45" t="s">
        <v>246</v>
      </c>
      <c r="E64" s="53">
        <v>3401.491318555468</v>
      </c>
      <c r="F64" s="53">
        <v>1778.4038569096688</v>
      </c>
      <c r="G64" s="48">
        <v>-0.48164914327778974</v>
      </c>
      <c r="H64" s="49">
        <v>0.03144231923519925</v>
      </c>
      <c r="I64" s="50">
        <v>0.00038498252169845263</v>
      </c>
      <c r="J64" s="50">
        <v>1.210474334721477E-05</v>
      </c>
      <c r="K64" s="51">
        <f t="shared" si="0"/>
        <v>0.0003031949420348314</v>
      </c>
      <c r="L64" s="52">
        <f t="shared" si="1"/>
        <v>0.9968971223649766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</row>
    <row r="65" spans="1:170" s="39" customFormat="1" ht="12.75">
      <c r="A65" s="18"/>
      <c r="B65" s="54" t="s">
        <v>286</v>
      </c>
      <c r="C65" s="54"/>
      <c r="D65" s="45" t="s">
        <v>246</v>
      </c>
      <c r="E65" s="46">
        <v>1702.2245681437387</v>
      </c>
      <c r="F65" s="46">
        <v>1982.8165381450215</v>
      </c>
      <c r="G65" s="47">
        <v>0.13646366775917682</v>
      </c>
      <c r="H65" s="49">
        <v>0.14811333972888463</v>
      </c>
      <c r="I65" s="50">
        <v>7.452548343595058E-05</v>
      </c>
      <c r="J65" s="50">
        <v>1.1038218246608313E-05</v>
      </c>
      <c r="K65" s="51">
        <f t="shared" si="0"/>
        <v>0.0002764810327199782</v>
      </c>
      <c r="L65" s="52">
        <f t="shared" si="1"/>
        <v>0.9971736033976966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</row>
    <row r="66" spans="1:171" s="39" customFormat="1" ht="12.75">
      <c r="A66" s="18"/>
      <c r="B66" s="45" t="s">
        <v>260</v>
      </c>
      <c r="C66" s="45" t="s">
        <v>252</v>
      </c>
      <c r="D66" s="45" t="s">
        <v>244</v>
      </c>
      <c r="E66" s="53">
        <v>3284.7315088246382</v>
      </c>
      <c r="F66" s="53">
        <v>3284.7315088246382</v>
      </c>
      <c r="G66" s="48">
        <v>0.034640489681652516</v>
      </c>
      <c r="H66" s="49">
        <v>0.9547329788680986</v>
      </c>
      <c r="I66" s="50">
        <v>1.143281195295049E-05</v>
      </c>
      <c r="J66" s="50">
        <v>1.0915282612679225E-05</v>
      </c>
      <c r="K66" s="51">
        <f t="shared" si="0"/>
        <v>0.0002734017883829455</v>
      </c>
      <c r="L66" s="52">
        <f t="shared" si="1"/>
        <v>0.9974470051860795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</row>
    <row r="67" spans="1:171" s="39" customFormat="1" ht="12.75">
      <c r="A67" s="18"/>
      <c r="B67" s="45" t="s">
        <v>266</v>
      </c>
      <c r="C67" s="45"/>
      <c r="D67" s="45" t="s">
        <v>246</v>
      </c>
      <c r="E67" s="53">
        <v>17351.797380050895</v>
      </c>
      <c r="F67" s="53">
        <v>16973.11345603258</v>
      </c>
      <c r="G67" s="48">
        <v>-0.04579205761501023</v>
      </c>
      <c r="H67" s="49">
        <v>0.3385395180084715</v>
      </c>
      <c r="I67" s="50">
        <v>3.218828020525144E-05</v>
      </c>
      <c r="J67" s="50">
        <v>1.0897004866207447E-05</v>
      </c>
      <c r="K67" s="51">
        <f t="shared" si="0"/>
        <v>0.00027294397443984256</v>
      </c>
      <c r="L67" s="52">
        <f t="shared" si="1"/>
        <v>0.9977199491605194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</row>
    <row r="68" spans="1:171" s="39" customFormat="1" ht="12.75">
      <c r="A68" s="18"/>
      <c r="B68" s="54" t="s">
        <v>292</v>
      </c>
      <c r="C68" s="54"/>
      <c r="D68" s="45" t="s">
        <v>246</v>
      </c>
      <c r="E68" s="46">
        <v>72.98026565844</v>
      </c>
      <c r="F68" s="46">
        <v>29.464217259999998</v>
      </c>
      <c r="G68" s="47">
        <v>-0.7229856080566192</v>
      </c>
      <c r="H68" s="49">
        <v>1</v>
      </c>
      <c r="I68" s="50">
        <v>1.0385038400728526E-05</v>
      </c>
      <c r="J68" s="50">
        <v>1.0385038400728526E-05</v>
      </c>
      <c r="K68" s="51">
        <f t="shared" si="0"/>
        <v>0.0002601204359002687</v>
      </c>
      <c r="L68" s="52">
        <f t="shared" si="1"/>
        <v>0.9979800695964197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</row>
    <row r="69" spans="1:171" s="39" customFormat="1" ht="12.75">
      <c r="A69" s="18"/>
      <c r="B69" s="45" t="s">
        <v>265</v>
      </c>
      <c r="C69" s="54"/>
      <c r="D69" s="45" t="s">
        <v>250</v>
      </c>
      <c r="E69" s="53">
        <v>554.2416362490612</v>
      </c>
      <c r="F69" s="53">
        <v>437.8450848194964</v>
      </c>
      <c r="G69" s="48">
        <v>-0.22800632535458576</v>
      </c>
      <c r="H69" s="49">
        <v>0.2598331422095312</v>
      </c>
      <c r="I69" s="50">
        <v>2.6528206837806926E-05</v>
      </c>
      <c r="J69" s="50">
        <v>6.892907339851745E-06</v>
      </c>
      <c r="K69" s="51">
        <f aca="true" t="shared" si="2" ref="K69:K128">J69/J$129</f>
        <v>0.000172650884154325</v>
      </c>
      <c r="L69" s="52">
        <f t="shared" si="1"/>
        <v>0.998152720480574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</row>
    <row r="70" spans="1:171" s="39" customFormat="1" ht="12.75">
      <c r="A70" s="18"/>
      <c r="B70" s="45" t="s">
        <v>257</v>
      </c>
      <c r="C70" s="45" t="s">
        <v>248</v>
      </c>
      <c r="D70" s="45" t="s">
        <v>250</v>
      </c>
      <c r="E70" s="53">
        <v>4005.3768237569525</v>
      </c>
      <c r="F70" s="53">
        <v>4005.3768237569525</v>
      </c>
      <c r="G70" s="48">
        <v>-0.8860577178870821</v>
      </c>
      <c r="H70" s="49">
        <v>0.4381938965198294</v>
      </c>
      <c r="I70" s="50">
        <v>1.3941084652944792E-05</v>
      </c>
      <c r="J70" s="50">
        <v>6.108898205786672E-06</v>
      </c>
      <c r="K70" s="51">
        <f t="shared" si="2"/>
        <v>0.00015301332579069945</v>
      </c>
      <c r="L70" s="52">
        <f aca="true" t="shared" si="3" ref="L70:L128">L69+K70</f>
        <v>0.9983057338063647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</row>
    <row r="71" spans="1:171" s="39" customFormat="1" ht="12.75">
      <c r="A71" s="18"/>
      <c r="B71" s="45" t="s">
        <v>257</v>
      </c>
      <c r="C71" s="45" t="s">
        <v>268</v>
      </c>
      <c r="D71" s="45" t="s">
        <v>244</v>
      </c>
      <c r="E71" s="53">
        <v>1087.5074447766551</v>
      </c>
      <c r="F71" s="53">
        <v>1087.5074447766551</v>
      </c>
      <c r="G71" s="48">
        <v>0.22490550932099715</v>
      </c>
      <c r="H71" s="49">
        <v>1.3986346078715437</v>
      </c>
      <c r="I71" s="50">
        <v>3.7851702887016575E-06</v>
      </c>
      <c r="J71" s="50">
        <v>5.294070162465261E-06</v>
      </c>
      <c r="K71" s="51">
        <f t="shared" si="2"/>
        <v>0.0001326038272762154</v>
      </c>
      <c r="L71" s="52">
        <f t="shared" si="3"/>
        <v>0.9984383376336409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</row>
    <row r="72" spans="1:171" s="39" customFormat="1" ht="12.75">
      <c r="A72" s="18"/>
      <c r="B72" s="45" t="s">
        <v>267</v>
      </c>
      <c r="C72" s="45" t="s">
        <v>252</v>
      </c>
      <c r="D72" s="45" t="s">
        <v>244</v>
      </c>
      <c r="E72" s="53">
        <v>1239.754548638689</v>
      </c>
      <c r="F72" s="53">
        <v>1239.754548638689</v>
      </c>
      <c r="G72" s="48">
        <v>-0.0898141707109581</v>
      </c>
      <c r="H72" s="49">
        <v>1.1696597447864863</v>
      </c>
      <c r="I72" s="50">
        <v>4.315080421130957E-06</v>
      </c>
      <c r="J72" s="50">
        <v>5.047175864113199E-06</v>
      </c>
      <c r="K72" s="51">
        <f t="shared" si="2"/>
        <v>0.00012641971412896656</v>
      </c>
      <c r="L72" s="52">
        <f t="shared" si="3"/>
        <v>0.9985647573477698</v>
      </c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</row>
    <row r="73" spans="1:171" s="39" customFormat="1" ht="12.75">
      <c r="A73" s="18"/>
      <c r="B73" s="54" t="s">
        <v>285</v>
      </c>
      <c r="C73" s="45"/>
      <c r="D73" s="45" t="s">
        <v>244</v>
      </c>
      <c r="E73" s="53">
        <v>264.70184055192675</v>
      </c>
      <c r="F73" s="53">
        <v>290.44692766679145</v>
      </c>
      <c r="G73" s="48">
        <v>0.23389463009218325</v>
      </c>
      <c r="H73" s="49">
        <v>0.6727528496638385</v>
      </c>
      <c r="I73" s="50">
        <v>7.2156257304935584E-06</v>
      </c>
      <c r="J73" s="50">
        <v>4.854332772297258E-06</v>
      </c>
      <c r="K73" s="51">
        <f t="shared" si="2"/>
        <v>0.00012158945475313229</v>
      </c>
      <c r="L73" s="52">
        <f t="shared" si="3"/>
        <v>0.998686346802523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</row>
    <row r="74" spans="1:171" s="39" customFormat="1" ht="12.75">
      <c r="A74" s="18"/>
      <c r="B74" s="45" t="s">
        <v>263</v>
      </c>
      <c r="C74" s="45" t="s">
        <v>276</v>
      </c>
      <c r="D74" s="45" t="s">
        <v>246</v>
      </c>
      <c r="E74" s="53">
        <v>1047.9964800534551</v>
      </c>
      <c r="F74" s="53">
        <v>3052.076587010382</v>
      </c>
      <c r="G74" s="48">
        <v>1.971564228291777</v>
      </c>
      <c r="H74" s="49">
        <v>0.009794676911024189</v>
      </c>
      <c r="I74" s="50">
        <v>0.0004936166416592174</v>
      </c>
      <c r="J74" s="50">
        <v>4.834815522956837E-06</v>
      </c>
      <c r="K74" s="51">
        <f t="shared" si="2"/>
        <v>0.00012110059422030572</v>
      </c>
      <c r="L74" s="52">
        <f t="shared" si="3"/>
        <v>0.9988074473967433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</row>
    <row r="75" spans="1:171" s="39" customFormat="1" ht="12.75">
      <c r="A75" s="18"/>
      <c r="B75" s="45" t="s">
        <v>272</v>
      </c>
      <c r="C75" s="45"/>
      <c r="D75" s="45" t="s">
        <v>244</v>
      </c>
      <c r="E75" s="53">
        <v>175.946640490803</v>
      </c>
      <c r="F75" s="53">
        <v>179.88096378798943</v>
      </c>
      <c r="G75" s="48">
        <v>0.14004847199550996</v>
      </c>
      <c r="H75" s="49">
        <v>2.4958791148844766</v>
      </c>
      <c r="I75" s="50">
        <v>1.574284475792563E-06</v>
      </c>
      <c r="J75" s="50">
        <v>3.929223744017514E-06</v>
      </c>
      <c r="K75" s="51">
        <f t="shared" si="2"/>
        <v>9.841768066758633E-05</v>
      </c>
      <c r="L75" s="52">
        <f t="shared" si="3"/>
        <v>0.9989058650774109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</row>
    <row r="76" spans="1:171" s="39" customFormat="1" ht="12.75">
      <c r="A76" s="18"/>
      <c r="B76" s="45" t="s">
        <v>271</v>
      </c>
      <c r="C76" s="45"/>
      <c r="D76" s="45" t="s">
        <v>244</v>
      </c>
      <c r="E76" s="53">
        <v>365.09044470691106</v>
      </c>
      <c r="F76" s="53">
        <v>371.4617086737604</v>
      </c>
      <c r="G76" s="48">
        <v>-0.03183777854329852</v>
      </c>
      <c r="H76" s="49">
        <v>1.366884701016492</v>
      </c>
      <c r="I76" s="50">
        <v>2.8284142125420195E-06</v>
      </c>
      <c r="J76" s="50">
        <v>3.866116115261295E-06</v>
      </c>
      <c r="K76" s="51">
        <f t="shared" si="2"/>
        <v>9.683698512585885E-05</v>
      </c>
      <c r="L76" s="52">
        <f t="shared" si="3"/>
        <v>0.9990027020625367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</row>
    <row r="77" spans="1:171" s="39" customFormat="1" ht="12.75">
      <c r="A77" s="18"/>
      <c r="B77" s="45" t="s">
        <v>278</v>
      </c>
      <c r="C77" s="45" t="s">
        <v>252</v>
      </c>
      <c r="D77" s="45" t="s">
        <v>246</v>
      </c>
      <c r="E77" s="53">
        <v>15971.231446759735</v>
      </c>
      <c r="F77" s="53">
        <v>15971.231446759735</v>
      </c>
      <c r="G77" s="48">
        <v>0</v>
      </c>
      <c r="H77" s="49">
        <v>0.065046891244061</v>
      </c>
      <c r="I77" s="50">
        <v>5.558934886985361E-05</v>
      </c>
      <c r="J77" s="50">
        <v>3.6159143302655335E-06</v>
      </c>
      <c r="K77" s="51">
        <f t="shared" si="2"/>
        <v>9.057002732900016E-05</v>
      </c>
      <c r="L77" s="52">
        <f t="shared" si="3"/>
        <v>0.9990932720898658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</row>
    <row r="78" spans="1:171" s="39" customFormat="1" ht="12.75">
      <c r="A78" s="18"/>
      <c r="B78" s="45" t="s">
        <v>289</v>
      </c>
      <c r="C78" s="45"/>
      <c r="D78" s="45" t="s">
        <v>246</v>
      </c>
      <c r="E78" s="46">
        <v>6502.28773550891</v>
      </c>
      <c r="F78" s="46">
        <v>7172.390956115964</v>
      </c>
      <c r="G78" s="47">
        <v>0.2683155358655834</v>
      </c>
      <c r="H78" s="49">
        <v>0.018613442701288122</v>
      </c>
      <c r="I78" s="50">
        <v>0.0001864624908617845</v>
      </c>
      <c r="J78" s="50">
        <v>3.470708889595286E-06</v>
      </c>
      <c r="K78" s="51">
        <f t="shared" si="2"/>
        <v>8.693297746314836E-05</v>
      </c>
      <c r="L78" s="52">
        <f t="shared" si="3"/>
        <v>0.9991802050673289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</row>
    <row r="79" spans="1:171" s="39" customFormat="1" ht="12.75">
      <c r="A79" s="18"/>
      <c r="B79" s="45" t="s">
        <v>260</v>
      </c>
      <c r="C79" s="45" t="s">
        <v>276</v>
      </c>
      <c r="D79" s="45" t="s">
        <v>246</v>
      </c>
      <c r="E79" s="46">
        <v>8063.3034474833175</v>
      </c>
      <c r="F79" s="46">
        <v>8063.3034474833175</v>
      </c>
      <c r="G79" s="47">
        <v>0.7351790496926548</v>
      </c>
      <c r="H79" s="49">
        <v>0.10916518483667517</v>
      </c>
      <c r="I79" s="50">
        <v>2.8065073747120593E-05</v>
      </c>
      <c r="J79" s="50">
        <v>3.0637289630593394E-06</v>
      </c>
      <c r="K79" s="51">
        <f t="shared" si="2"/>
        <v>7.673910125314194E-05</v>
      </c>
      <c r="L79" s="52">
        <f t="shared" si="3"/>
        <v>0.999256944168582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</row>
    <row r="80" spans="1:171" s="39" customFormat="1" ht="12.75">
      <c r="A80" s="18"/>
      <c r="B80" s="45" t="s">
        <v>289</v>
      </c>
      <c r="C80" s="45"/>
      <c r="D80" s="45" t="s">
        <v>244</v>
      </c>
      <c r="E80" s="46">
        <v>89.58011403113822</v>
      </c>
      <c r="F80" s="46">
        <v>121.48404995358811</v>
      </c>
      <c r="G80" s="47">
        <v>0.39421165891132065</v>
      </c>
      <c r="H80" s="49">
        <v>0.35777053638591794</v>
      </c>
      <c r="I80" s="50">
        <v>8.111849019392416E-06</v>
      </c>
      <c r="J80" s="50">
        <v>2.902180574749607E-06</v>
      </c>
      <c r="K80" s="51">
        <f t="shared" si="2"/>
        <v>7.269269953900234E-05</v>
      </c>
      <c r="L80" s="52">
        <f t="shared" si="3"/>
        <v>0.999329636868121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</row>
    <row r="81" spans="1:171" s="39" customFormat="1" ht="12.75">
      <c r="A81" s="18"/>
      <c r="B81" s="45" t="s">
        <v>267</v>
      </c>
      <c r="C81" s="54" t="s">
        <v>264</v>
      </c>
      <c r="D81" s="45" t="s">
        <v>244</v>
      </c>
      <c r="E81" s="53">
        <v>411.35131367507825</v>
      </c>
      <c r="F81" s="53">
        <v>411.35131367507825</v>
      </c>
      <c r="G81" s="48">
        <v>1.7548044609314999</v>
      </c>
      <c r="H81" s="49">
        <v>1.9300432843203423</v>
      </c>
      <c r="I81" s="50">
        <v>1.431746309618207E-06</v>
      </c>
      <c r="J81" s="50">
        <v>2.7633323497290538E-06</v>
      </c>
      <c r="K81" s="51">
        <f t="shared" si="2"/>
        <v>6.92148827584894E-05</v>
      </c>
      <c r="L81" s="52">
        <f t="shared" si="3"/>
        <v>0.9993988517508795</v>
      </c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</row>
    <row r="82" spans="1:171" s="39" customFormat="1" ht="12.75">
      <c r="A82" s="18"/>
      <c r="B82" s="45" t="s">
        <v>260</v>
      </c>
      <c r="C82" s="45" t="s">
        <v>268</v>
      </c>
      <c r="D82" s="45" t="s">
        <v>244</v>
      </c>
      <c r="E82" s="46">
        <v>452.8751167451802</v>
      </c>
      <c r="F82" s="46">
        <v>452.8751167451802</v>
      </c>
      <c r="G82" s="47">
        <v>0.513347517851474</v>
      </c>
      <c r="H82" s="49">
        <v>1.6341140372796976</v>
      </c>
      <c r="I82" s="50">
        <v>1.5762737484047326E-06</v>
      </c>
      <c r="J82" s="50">
        <v>2.57581105886366E-06</v>
      </c>
      <c r="K82" s="51">
        <f t="shared" si="2"/>
        <v>6.451792180001423E-05</v>
      </c>
      <c r="L82" s="52">
        <f t="shared" si="3"/>
        <v>0.9994633696726796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</row>
    <row r="83" spans="1:171" s="39" customFormat="1" ht="12.75">
      <c r="A83" s="18"/>
      <c r="B83" s="45" t="s">
        <v>260</v>
      </c>
      <c r="C83" s="45" t="s">
        <v>248</v>
      </c>
      <c r="D83" s="45" t="s">
        <v>244</v>
      </c>
      <c r="E83" s="53">
        <v>2328.4053183622955</v>
      </c>
      <c r="F83" s="53">
        <v>2328.4053183622955</v>
      </c>
      <c r="G83" s="48">
        <v>-0.5342779198312091</v>
      </c>
      <c r="H83" s="49">
        <v>0.3014043557497315</v>
      </c>
      <c r="I83" s="50">
        <v>8.104230158102433E-06</v>
      </c>
      <c r="J83" s="50">
        <v>2.4426502696504085E-06</v>
      </c>
      <c r="K83" s="51">
        <f t="shared" si="2"/>
        <v>6.118256171771112E-05</v>
      </c>
      <c r="L83" s="52">
        <f t="shared" si="3"/>
        <v>0.9995245522343973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</row>
    <row r="84" spans="1:171" s="39" customFormat="1" ht="12.75">
      <c r="A84" s="18"/>
      <c r="B84" s="45" t="s">
        <v>269</v>
      </c>
      <c r="C84" s="45" t="s">
        <v>264</v>
      </c>
      <c r="D84" s="45" t="s">
        <v>246</v>
      </c>
      <c r="E84" s="53">
        <v>9720.137277445774</v>
      </c>
      <c r="F84" s="53">
        <v>9475.95325350141</v>
      </c>
      <c r="G84" s="48">
        <v>0.0813244279151872</v>
      </c>
      <c r="H84" s="49">
        <v>0.08858671821339553</v>
      </c>
      <c r="I84" s="50">
        <v>2.586767275969469E-05</v>
      </c>
      <c r="J84" s="50">
        <v>2.291532237599401E-06</v>
      </c>
      <c r="K84" s="51">
        <f t="shared" si="2"/>
        <v>5.739741554369782E-05</v>
      </c>
      <c r="L84" s="52">
        <f t="shared" si="3"/>
        <v>0.999581949649941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</row>
    <row r="85" spans="1:171" s="39" customFormat="1" ht="12.75">
      <c r="A85" s="18"/>
      <c r="B85" s="45" t="s">
        <v>257</v>
      </c>
      <c r="C85" s="45" t="s">
        <v>248</v>
      </c>
      <c r="D85" s="45" t="s">
        <v>244</v>
      </c>
      <c r="E85" s="46">
        <v>1161.1901085611491</v>
      </c>
      <c r="F85" s="46">
        <v>1161.1901085611491</v>
      </c>
      <c r="G85" s="47">
        <v>-0.7998732073725985</v>
      </c>
      <c r="H85" s="49">
        <v>0.36099885343654425</v>
      </c>
      <c r="I85" s="50">
        <v>4.0416296178667465E-06</v>
      </c>
      <c r="J85" s="50">
        <v>1.459023658065074E-06</v>
      </c>
      <c r="K85" s="51">
        <f t="shared" si="2"/>
        <v>3.654506177830479E-05</v>
      </c>
      <c r="L85" s="52">
        <f t="shared" si="3"/>
        <v>0.9996184947117193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</row>
    <row r="86" spans="1:171" s="39" customFormat="1" ht="12.75">
      <c r="A86" s="18"/>
      <c r="B86" s="45" t="s">
        <v>257</v>
      </c>
      <c r="C86" s="45" t="s">
        <v>264</v>
      </c>
      <c r="D86" s="45" t="s">
        <v>250</v>
      </c>
      <c r="E86" s="53">
        <v>638.498514188302</v>
      </c>
      <c r="F86" s="53">
        <v>638.498514188302</v>
      </c>
      <c r="G86" s="48">
        <v>0.24118204566508655</v>
      </c>
      <c r="H86" s="49">
        <v>0.6517464427729771</v>
      </c>
      <c r="I86" s="50">
        <v>2.2223531589542963E-06</v>
      </c>
      <c r="J86" s="50">
        <v>1.4484107659337513E-06</v>
      </c>
      <c r="K86" s="51">
        <f t="shared" si="2"/>
        <v>3.62792341500537E-05</v>
      </c>
      <c r="L86" s="52">
        <f t="shared" si="3"/>
        <v>0.9996547739458693</v>
      </c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</row>
    <row r="87" spans="1:171" s="39" customFormat="1" ht="12.75">
      <c r="A87" s="18"/>
      <c r="B87" s="45" t="s">
        <v>260</v>
      </c>
      <c r="C87" s="45" t="s">
        <v>264</v>
      </c>
      <c r="D87" s="45" t="s">
        <v>244</v>
      </c>
      <c r="E87" s="46">
        <v>840.0172890767752</v>
      </c>
      <c r="F87" s="46">
        <v>840.0172890767752</v>
      </c>
      <c r="G87" s="47">
        <v>0.4752408106836394</v>
      </c>
      <c r="H87" s="49">
        <v>0.42310385454494587</v>
      </c>
      <c r="I87" s="50">
        <v>2.9237579015030354E-06</v>
      </c>
      <c r="J87" s="50">
        <v>1.2370532378821764E-06</v>
      </c>
      <c r="K87" s="51">
        <f t="shared" si="2"/>
        <v>3.09852323172129E-05</v>
      </c>
      <c r="L87" s="52">
        <f t="shared" si="3"/>
        <v>0.9996857591781866</v>
      </c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</row>
    <row r="88" spans="1:171" s="39" customFormat="1" ht="12.75">
      <c r="A88" s="18"/>
      <c r="B88" s="54" t="s">
        <v>278</v>
      </c>
      <c r="C88" s="54" t="s">
        <v>248</v>
      </c>
      <c r="D88" s="45" t="s">
        <v>246</v>
      </c>
      <c r="E88" s="46">
        <v>4666.625755733264</v>
      </c>
      <c r="F88" s="46">
        <v>4666.625755733264</v>
      </c>
      <c r="G88" s="47">
        <v>0</v>
      </c>
      <c r="H88" s="55">
        <v>0.07615773105863907</v>
      </c>
      <c r="I88" s="50">
        <v>1.624262274610835E-05</v>
      </c>
      <c r="J88" s="50">
        <v>1.2370012947850534E-06</v>
      </c>
      <c r="K88" s="51">
        <f t="shared" si="2"/>
        <v>3.098393126655288E-05</v>
      </c>
      <c r="L88" s="52">
        <f t="shared" si="3"/>
        <v>0.9997167431094531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</row>
    <row r="89" spans="1:171" s="39" customFormat="1" ht="12.75">
      <c r="A89" s="18"/>
      <c r="B89" s="54" t="s">
        <v>270</v>
      </c>
      <c r="C89" s="54"/>
      <c r="D89" s="45" t="s">
        <v>250</v>
      </c>
      <c r="E89" s="46">
        <v>105.00999816326848</v>
      </c>
      <c r="F89" s="46">
        <v>162.40158349095708</v>
      </c>
      <c r="G89" s="47">
        <v>0.48999122174355847</v>
      </c>
      <c r="H89" s="49">
        <v>0.0856366469457059</v>
      </c>
      <c r="I89" s="50">
        <v>1.4396920793400331E-05</v>
      </c>
      <c r="J89" s="50">
        <v>1.2329040230897162E-06</v>
      </c>
      <c r="K89" s="51">
        <f t="shared" si="2"/>
        <v>3.088130438562404E-05</v>
      </c>
      <c r="L89" s="52">
        <f t="shared" si="3"/>
        <v>0.9997476244138388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</row>
    <row r="90" spans="1:171" s="39" customFormat="1" ht="12.75">
      <c r="A90" s="18"/>
      <c r="B90" s="45" t="s">
        <v>266</v>
      </c>
      <c r="C90" s="45"/>
      <c r="D90" s="45" t="s">
        <v>244</v>
      </c>
      <c r="E90" s="46">
        <v>97.5228136532803</v>
      </c>
      <c r="F90" s="46">
        <v>101.89280814790993</v>
      </c>
      <c r="G90" s="47">
        <v>0.11622056147089727</v>
      </c>
      <c r="H90" s="49">
        <v>0.7715958253237093</v>
      </c>
      <c r="I90" s="50">
        <v>1.4078384817574889E-06</v>
      </c>
      <c r="J90" s="50">
        <v>1.0862822952541475E-06</v>
      </c>
      <c r="K90" s="51">
        <f t="shared" si="2"/>
        <v>2.7208779905178868E-05</v>
      </c>
      <c r="L90" s="52">
        <f t="shared" si="3"/>
        <v>0.9997748331937439</v>
      </c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</row>
    <row r="91" spans="1:171" s="39" customFormat="1" ht="12.75">
      <c r="A91" s="18"/>
      <c r="B91" s="45" t="s">
        <v>257</v>
      </c>
      <c r="C91" s="45" t="s">
        <v>252</v>
      </c>
      <c r="D91" s="45" t="s">
        <v>250</v>
      </c>
      <c r="E91" s="46">
        <v>387.7889603573532</v>
      </c>
      <c r="F91" s="46">
        <v>387.7889603573532</v>
      </c>
      <c r="G91" s="47">
        <v>-0.1830906940526658</v>
      </c>
      <c r="H91" s="49">
        <v>0.7750844629577958</v>
      </c>
      <c r="I91" s="50">
        <v>1.3497353586693052E-06</v>
      </c>
      <c r="J91" s="50">
        <v>1.0461589056093463E-06</v>
      </c>
      <c r="K91" s="51">
        <f t="shared" si="2"/>
        <v>2.62037847186931E-05</v>
      </c>
      <c r="L91" s="52">
        <f t="shared" si="3"/>
        <v>0.9998010369784627</v>
      </c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</row>
    <row r="92" spans="1:171" s="39" customFormat="1" ht="12.75">
      <c r="A92" s="18"/>
      <c r="B92" s="45" t="s">
        <v>278</v>
      </c>
      <c r="C92" s="45" t="s">
        <v>252</v>
      </c>
      <c r="D92" s="45" t="s">
        <v>244</v>
      </c>
      <c r="E92" s="46">
        <v>221.8696597673098</v>
      </c>
      <c r="F92" s="46">
        <v>221.8696597673098</v>
      </c>
      <c r="G92" s="48">
        <v>-0.38657763489749186</v>
      </c>
      <c r="H92" s="49">
        <v>1.2306358076000734</v>
      </c>
      <c r="I92" s="50">
        <v>7.722378804386411E-07</v>
      </c>
      <c r="J92" s="50">
        <v>9.50343587652976E-07</v>
      </c>
      <c r="K92" s="51">
        <f t="shared" si="2"/>
        <v>2.380383959465914E-05</v>
      </c>
      <c r="L92" s="52">
        <f t="shared" si="3"/>
        <v>0.9998248408180573</v>
      </c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</row>
    <row r="93" spans="1:171" s="39" customFormat="1" ht="12.75">
      <c r="A93" s="18"/>
      <c r="B93" s="45" t="s">
        <v>293</v>
      </c>
      <c r="C93" s="45"/>
      <c r="D93" s="45" t="s">
        <v>250</v>
      </c>
      <c r="E93" s="53">
        <v>24.36174610211916</v>
      </c>
      <c r="F93" s="53">
        <v>20.361340576763464</v>
      </c>
      <c r="G93" s="48">
        <v>-0.2023657474555881</v>
      </c>
      <c r="H93" s="49">
        <v>0.9270528707657226</v>
      </c>
      <c r="I93" s="50">
        <v>8.932487636630528E-07</v>
      </c>
      <c r="J93" s="50">
        <v>8.280888306617655E-07</v>
      </c>
      <c r="K93" s="51">
        <f t="shared" si="2"/>
        <v>2.0741649600522553E-05</v>
      </c>
      <c r="L93" s="52">
        <f t="shared" si="3"/>
        <v>0.9998455824676579</v>
      </c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</row>
    <row r="94" spans="1:171" s="39" customFormat="1" ht="12.75">
      <c r="A94" s="18"/>
      <c r="B94" s="54" t="s">
        <v>257</v>
      </c>
      <c r="C94" s="54" t="s">
        <v>264</v>
      </c>
      <c r="D94" s="45" t="s">
        <v>244</v>
      </c>
      <c r="E94" s="46">
        <v>797.6921874937669</v>
      </c>
      <c r="F94" s="46">
        <v>797.6921874937669</v>
      </c>
      <c r="G94" s="47">
        <v>0.6693998806307618</v>
      </c>
      <c r="H94" s="55">
        <v>0.2756832585783178</v>
      </c>
      <c r="I94" s="50">
        <v>2.77644146909812E-06</v>
      </c>
      <c r="J94" s="50">
        <v>7.654184314529416E-07</v>
      </c>
      <c r="K94" s="51">
        <f t="shared" si="2"/>
        <v>1.917190561583979E-05</v>
      </c>
      <c r="L94" s="52">
        <f t="shared" si="3"/>
        <v>0.9998647543732737</v>
      </c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</row>
    <row r="95" spans="1:171" s="39" customFormat="1" ht="12.75">
      <c r="A95" s="18"/>
      <c r="B95" s="45" t="s">
        <v>294</v>
      </c>
      <c r="C95" s="45"/>
      <c r="D95" s="45" t="s">
        <v>244</v>
      </c>
      <c r="E95" s="53">
        <v>2.9392650000000002</v>
      </c>
      <c r="F95" s="53">
        <v>6.490377</v>
      </c>
      <c r="G95" s="48">
        <v>1.2081632648826295</v>
      </c>
      <c r="H95" s="49">
        <v>0.7071067811865476</v>
      </c>
      <c r="I95" s="50">
        <v>8.7842660231451E-07</v>
      </c>
      <c r="J95" s="50">
        <v>6.211414072712487E-07</v>
      </c>
      <c r="K95" s="51">
        <f t="shared" si="2"/>
        <v>1.5558110368062677E-05</v>
      </c>
      <c r="L95" s="52">
        <f t="shared" si="3"/>
        <v>0.9998803124836417</v>
      </c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</row>
    <row r="96" spans="1:171" s="39" customFormat="1" ht="12.75">
      <c r="A96" s="18"/>
      <c r="B96" s="45" t="s">
        <v>267</v>
      </c>
      <c r="C96" s="45" t="s">
        <v>248</v>
      </c>
      <c r="D96" s="45" t="s">
        <v>250</v>
      </c>
      <c r="E96" s="46">
        <v>411.5591145639694</v>
      </c>
      <c r="F96" s="46">
        <v>411.5591145639694</v>
      </c>
      <c r="G96" s="47">
        <v>-0.35559979874902276</v>
      </c>
      <c r="H96" s="49">
        <v>0.4308738958986409</v>
      </c>
      <c r="I96" s="50">
        <v>1.4324695798398265E-06</v>
      </c>
      <c r="J96" s="50">
        <v>6.172137486218753E-07</v>
      </c>
      <c r="K96" s="51">
        <f t="shared" si="2"/>
        <v>1.545973188928201E-05</v>
      </c>
      <c r="L96" s="52">
        <f t="shared" si="3"/>
        <v>0.999895772215531</v>
      </c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</row>
    <row r="97" spans="1:171" s="39" customFormat="1" ht="12.75">
      <c r="A97" s="18"/>
      <c r="B97" s="54" t="s">
        <v>260</v>
      </c>
      <c r="C97" s="54" t="s">
        <v>248</v>
      </c>
      <c r="D97" s="45" t="s">
        <v>250</v>
      </c>
      <c r="E97" s="46">
        <v>744.5401094232249</v>
      </c>
      <c r="F97" s="46">
        <v>744.5401094232249</v>
      </c>
      <c r="G97" s="47">
        <v>-0.3778554207919851</v>
      </c>
      <c r="H97" s="49">
        <v>0.22748792042009047</v>
      </c>
      <c r="I97" s="50">
        <v>2.5914407432072863E-06</v>
      </c>
      <c r="J97" s="50">
        <v>5.895214655641193E-07</v>
      </c>
      <c r="K97" s="51">
        <f t="shared" si="2"/>
        <v>1.4766106265369846E-05</v>
      </c>
      <c r="L97" s="52">
        <f t="shared" si="3"/>
        <v>0.9999105383217964</v>
      </c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</row>
    <row r="98" spans="1:171" s="39" customFormat="1" ht="12.75">
      <c r="A98" s="18"/>
      <c r="B98" s="54" t="s">
        <v>294</v>
      </c>
      <c r="C98" s="54"/>
      <c r="D98" s="45" t="s">
        <v>250</v>
      </c>
      <c r="E98" s="46">
        <v>42.21295727486796</v>
      </c>
      <c r="F98" s="46">
        <v>36.90162859710558</v>
      </c>
      <c r="G98" s="47">
        <v>-0.1112404189180247</v>
      </c>
      <c r="H98" s="49">
        <v>0.5099019513592785</v>
      </c>
      <c r="I98" s="50">
        <v>1.1516179785703171E-06</v>
      </c>
      <c r="J98" s="50">
        <v>5.872122544934325E-07</v>
      </c>
      <c r="K98" s="51">
        <f t="shared" si="2"/>
        <v>1.4708266037234472E-05</v>
      </c>
      <c r="L98" s="52">
        <f t="shared" si="3"/>
        <v>0.9999252465878337</v>
      </c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</row>
    <row r="99" spans="1:171" s="39" customFormat="1" ht="12.75">
      <c r="A99" s="18"/>
      <c r="B99" s="45" t="s">
        <v>267</v>
      </c>
      <c r="C99" s="45" t="s">
        <v>276</v>
      </c>
      <c r="D99" s="45" t="s">
        <v>244</v>
      </c>
      <c r="E99" s="46">
        <v>195.5964421248228</v>
      </c>
      <c r="F99" s="46">
        <v>195.5964421248228</v>
      </c>
      <c r="G99" s="47">
        <v>1.7510349731152226</v>
      </c>
      <c r="H99" s="49">
        <v>0.8181208988061995</v>
      </c>
      <c r="I99" s="50">
        <v>6.807915153708984E-07</v>
      </c>
      <c r="J99" s="50">
        <v>5.56969766454874E-07</v>
      </c>
      <c r="K99" s="51">
        <f t="shared" si="2"/>
        <v>1.3950763862688189E-05</v>
      </c>
      <c r="L99" s="52">
        <f t="shared" si="3"/>
        <v>0.9999391973516963</v>
      </c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</row>
    <row r="100" spans="1:171" s="39" customFormat="1" ht="12.75">
      <c r="A100" s="18"/>
      <c r="B100" s="45" t="s">
        <v>278</v>
      </c>
      <c r="C100" s="54" t="s">
        <v>248</v>
      </c>
      <c r="D100" s="45" t="s">
        <v>250</v>
      </c>
      <c r="E100" s="53">
        <v>210.40359992259414</v>
      </c>
      <c r="F100" s="53">
        <v>210.40359992259414</v>
      </c>
      <c r="G100" s="48">
        <v>-0.9999734893840693</v>
      </c>
      <c r="H100" s="49">
        <v>0.7206457866388889</v>
      </c>
      <c r="I100" s="50">
        <v>7.323291981936139E-07</v>
      </c>
      <c r="J100" s="50">
        <v>5.277499511108637E-07</v>
      </c>
      <c r="K100" s="51">
        <f t="shared" si="2"/>
        <v>1.3218877199305594E-05</v>
      </c>
      <c r="L100" s="52">
        <f t="shared" si="3"/>
        <v>0.9999524162288956</v>
      </c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</row>
    <row r="101" spans="1:171" s="39" customFormat="1" ht="12.75">
      <c r="A101" s="18"/>
      <c r="B101" s="45" t="s">
        <v>260</v>
      </c>
      <c r="C101" s="45" t="s">
        <v>268</v>
      </c>
      <c r="D101" s="45" t="s">
        <v>250</v>
      </c>
      <c r="E101" s="53">
        <v>138.8283888515206</v>
      </c>
      <c r="F101" s="53">
        <v>138.8283888515206</v>
      </c>
      <c r="G101" s="48">
        <v>0.21342347599445116</v>
      </c>
      <c r="H101" s="49">
        <v>0.9926634997541517</v>
      </c>
      <c r="I101" s="50">
        <v>4.832050532003646E-07</v>
      </c>
      <c r="J101" s="50">
        <v>4.79660019208765E-07</v>
      </c>
      <c r="K101" s="51">
        <f t="shared" si="2"/>
        <v>1.2014339135401025E-05</v>
      </c>
      <c r="L101" s="52">
        <f t="shared" si="3"/>
        <v>0.9999644305680311</v>
      </c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</row>
    <row r="102" spans="1:171" s="39" customFormat="1" ht="12.75">
      <c r="A102" s="18"/>
      <c r="B102" s="45" t="s">
        <v>271</v>
      </c>
      <c r="C102" s="45"/>
      <c r="D102" s="45" t="s">
        <v>250</v>
      </c>
      <c r="E102" s="46">
        <v>11.572154180870905</v>
      </c>
      <c r="F102" s="46">
        <v>8.054472730262399</v>
      </c>
      <c r="G102" s="47">
        <v>-0.29385500259618896</v>
      </c>
      <c r="H102" s="49">
        <v>0.468219499736757</v>
      </c>
      <c r="I102" s="50">
        <v>8.197449727567602E-07</v>
      </c>
      <c r="J102" s="50">
        <v>3.838205810558918E-07</v>
      </c>
      <c r="K102" s="51">
        <f t="shared" si="2"/>
        <v>9.613789857989267E-06</v>
      </c>
      <c r="L102" s="52">
        <f t="shared" si="3"/>
        <v>0.9999740443578891</v>
      </c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</row>
    <row r="103" spans="1:171" s="39" customFormat="1" ht="12.75">
      <c r="A103" s="18"/>
      <c r="B103" s="45" t="s">
        <v>251</v>
      </c>
      <c r="C103" s="45" t="s">
        <v>276</v>
      </c>
      <c r="D103" s="45" t="s">
        <v>246</v>
      </c>
      <c r="E103" s="46">
        <v>153.5320833070866</v>
      </c>
      <c r="F103" s="46">
        <v>165.1574040692041</v>
      </c>
      <c r="G103" s="47">
        <v>0.19631507628311992</v>
      </c>
      <c r="H103" s="49">
        <v>0.1019803902718557</v>
      </c>
      <c r="I103" s="50">
        <v>3.3766076843674606E-06</v>
      </c>
      <c r="J103" s="50">
        <v>3.4434776944674057E-07</v>
      </c>
      <c r="K103" s="51">
        <f t="shared" si="2"/>
        <v>8.625090099184205E-06</v>
      </c>
      <c r="L103" s="52">
        <f t="shared" si="3"/>
        <v>0.9999826694479882</v>
      </c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</row>
    <row r="104" spans="1:171" s="39" customFormat="1" ht="12.75">
      <c r="A104" s="18"/>
      <c r="B104" s="45" t="s">
        <v>257</v>
      </c>
      <c r="C104" s="45" t="s">
        <v>276</v>
      </c>
      <c r="D104" s="45" t="s">
        <v>244</v>
      </c>
      <c r="E104" s="46">
        <v>23.71726423542574</v>
      </c>
      <c r="F104" s="46">
        <v>23.71726423542574</v>
      </c>
      <c r="G104" s="47">
        <v>2.6122285557743603</v>
      </c>
      <c r="H104" s="49">
        <v>3.4850143332860455</v>
      </c>
      <c r="I104" s="50">
        <v>8.255013273187946E-08</v>
      </c>
      <c r="J104" s="50">
        <v>2.8768839578526546E-07</v>
      </c>
      <c r="K104" s="51">
        <f t="shared" si="2"/>
        <v>7.205907963697329E-06</v>
      </c>
      <c r="L104" s="52">
        <f t="shared" si="3"/>
        <v>0.9999898753559519</v>
      </c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</row>
    <row r="105" spans="1:171" s="39" customFormat="1" ht="12.75">
      <c r="A105" s="18"/>
      <c r="B105" s="45" t="s">
        <v>267</v>
      </c>
      <c r="C105" s="45" t="s">
        <v>252</v>
      </c>
      <c r="D105" s="45" t="s">
        <v>250</v>
      </c>
      <c r="E105" s="46">
        <v>161.79900151239892</v>
      </c>
      <c r="F105" s="46">
        <v>161.79900151239892</v>
      </c>
      <c r="G105" s="47">
        <v>-0.26301376808019467</v>
      </c>
      <c r="H105" s="49">
        <v>0.4772683981735784</v>
      </c>
      <c r="I105" s="50">
        <v>5.63156396039298E-07</v>
      </c>
      <c r="J105" s="50">
        <v>2.687767510588811E-07</v>
      </c>
      <c r="K105" s="51">
        <f t="shared" si="2"/>
        <v>6.732216381635098E-06</v>
      </c>
      <c r="L105" s="52">
        <f t="shared" si="3"/>
        <v>0.9999966075723334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</row>
    <row r="106" spans="1:171" s="39" customFormat="1" ht="12.75">
      <c r="A106" s="18"/>
      <c r="B106" s="45" t="s">
        <v>260</v>
      </c>
      <c r="C106" s="45" t="s">
        <v>264</v>
      </c>
      <c r="D106" s="45" t="s">
        <v>250</v>
      </c>
      <c r="E106" s="46">
        <v>210.59847823652504</v>
      </c>
      <c r="F106" s="46">
        <v>210.59847823652504</v>
      </c>
      <c r="G106" s="48">
        <v>0.7595845434264828</v>
      </c>
      <c r="H106" s="49">
        <v>0.3210302463017469</v>
      </c>
      <c r="I106" s="50">
        <v>7.330074901973575E-07</v>
      </c>
      <c r="J106" s="50">
        <v>2.3531757511908302E-07</v>
      </c>
      <c r="K106" s="51">
        <f t="shared" si="2"/>
        <v>5.894143849355054E-06</v>
      </c>
      <c r="L106" s="52">
        <f t="shared" si="3"/>
        <v>1.0000025017161829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</row>
    <row r="107" spans="1:171" s="39" customFormat="1" ht="12.75">
      <c r="A107" s="18"/>
      <c r="B107" s="45" t="s">
        <v>260</v>
      </c>
      <c r="C107" s="45" t="s">
        <v>252</v>
      </c>
      <c r="D107" s="45" t="s">
        <v>250</v>
      </c>
      <c r="E107" s="53">
        <v>185.8106935737373</v>
      </c>
      <c r="F107" s="53">
        <v>185.8106935737373</v>
      </c>
      <c r="G107" s="48">
        <v>-0.142811649415363</v>
      </c>
      <c r="H107" s="49">
        <v>0.3478072092405682</v>
      </c>
      <c r="I107" s="50">
        <v>6.467313120626982E-07</v>
      </c>
      <c r="J107" s="50">
        <v>2.2493781277701806E-07</v>
      </c>
      <c r="K107" s="51">
        <f t="shared" si="2"/>
        <v>5.634155566136985E-06</v>
      </c>
      <c r="L107" s="52">
        <f t="shared" si="3"/>
        <v>1.000008135871749</v>
      </c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</row>
    <row r="108" spans="1:171" s="39" customFormat="1" ht="12.75">
      <c r="A108" s="18"/>
      <c r="B108" s="45" t="s">
        <v>272</v>
      </c>
      <c r="C108" s="45"/>
      <c r="D108" s="45" t="s">
        <v>250</v>
      </c>
      <c r="E108" s="53">
        <v>54.50752470876014</v>
      </c>
      <c r="F108" s="53">
        <v>58.26142558763902</v>
      </c>
      <c r="G108" s="48">
        <v>0.17093382046819738</v>
      </c>
      <c r="H108" s="49">
        <v>0.19331779768887875</v>
      </c>
      <c r="I108" s="50">
        <v>1.1074936894419867E-06</v>
      </c>
      <c r="J108" s="50">
        <v>2.140982409972559E-07</v>
      </c>
      <c r="K108" s="51">
        <f t="shared" si="2"/>
        <v>5.362650153491984E-06</v>
      </c>
      <c r="L108" s="52">
        <f t="shared" si="3"/>
        <v>1.0000134985219025</v>
      </c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</row>
    <row r="109" spans="1:171" s="39" customFormat="1" ht="12.75">
      <c r="A109" s="18"/>
      <c r="B109" s="45" t="s">
        <v>259</v>
      </c>
      <c r="C109" s="45"/>
      <c r="D109" s="45" t="s">
        <v>250</v>
      </c>
      <c r="E109" s="53">
        <v>10.717677372424234</v>
      </c>
      <c r="F109" s="53">
        <v>8.37562102741634</v>
      </c>
      <c r="G109" s="48">
        <v>-0.001132693620364702</v>
      </c>
      <c r="H109" s="49">
        <v>0.3992446739666796</v>
      </c>
      <c r="I109" s="50">
        <v>5.352954932645432E-07</v>
      </c>
      <c r="J109" s="50">
        <v>2.137138746842355E-07</v>
      </c>
      <c r="K109" s="51">
        <f t="shared" si="2"/>
        <v>5.35302269435026E-06</v>
      </c>
      <c r="L109" s="52">
        <f t="shared" si="3"/>
        <v>1.000018851544597</v>
      </c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</row>
    <row r="110" spans="1:171" s="39" customFormat="1" ht="12.75">
      <c r="A110" s="18"/>
      <c r="B110" s="45" t="s">
        <v>261</v>
      </c>
      <c r="C110" s="45"/>
      <c r="D110" s="45" t="s">
        <v>244</v>
      </c>
      <c r="E110" s="53">
        <v>4.2880441476671605</v>
      </c>
      <c r="F110" s="53">
        <v>2.5673711272798587</v>
      </c>
      <c r="G110" s="48">
        <v>-0.373641221596769</v>
      </c>
      <c r="H110" s="49">
        <v>0.5094914022292469</v>
      </c>
      <c r="I110" s="50">
        <v>4.057550693543144E-07</v>
      </c>
      <c r="J110" s="50">
        <v>2.06728719246955E-07</v>
      </c>
      <c r="K110" s="51">
        <f t="shared" si="2"/>
        <v>5.178061215435645E-06</v>
      </c>
      <c r="L110" s="52">
        <f t="shared" si="3"/>
        <v>1.0000240296058123</v>
      </c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</row>
    <row r="111" spans="1:171" s="39" customFormat="1" ht="12.75">
      <c r="A111" s="18"/>
      <c r="B111" s="45" t="s">
        <v>267</v>
      </c>
      <c r="C111" s="54" t="s">
        <v>268</v>
      </c>
      <c r="D111" s="45" t="s">
        <v>244</v>
      </c>
      <c r="E111" s="53">
        <v>181.78712691204737</v>
      </c>
      <c r="F111" s="53">
        <v>181.78712691204737</v>
      </c>
      <c r="G111" s="48">
        <v>2.9406698267928597</v>
      </c>
      <c r="H111" s="49">
        <v>0.3187098887440527</v>
      </c>
      <c r="I111" s="50">
        <v>6.327269159957205E-07</v>
      </c>
      <c r="J111" s="50">
        <v>2.0165632500236365E-07</v>
      </c>
      <c r="K111" s="51">
        <f t="shared" si="2"/>
        <v>5.051009841040288E-06</v>
      </c>
      <c r="L111" s="52">
        <f t="shared" si="3"/>
        <v>1.0000290806156533</v>
      </c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</row>
    <row r="112" spans="1:171" s="39" customFormat="1" ht="12.75">
      <c r="A112" s="18"/>
      <c r="B112" s="45" t="s">
        <v>267</v>
      </c>
      <c r="C112" s="45" t="s">
        <v>264</v>
      </c>
      <c r="D112" s="45" t="s">
        <v>250</v>
      </c>
      <c r="E112" s="53">
        <v>182.91484626371374</v>
      </c>
      <c r="F112" s="53">
        <v>182.91484626371374</v>
      </c>
      <c r="G112" s="48">
        <v>3.097192476693056</v>
      </c>
      <c r="H112" s="49">
        <v>0.2578859240355344</v>
      </c>
      <c r="I112" s="50">
        <v>6.366520475471629E-07</v>
      </c>
      <c r="J112" s="50">
        <v>1.641836015708151E-07</v>
      </c>
      <c r="K112" s="51">
        <f t="shared" si="2"/>
        <v>4.112407519386781E-06</v>
      </c>
      <c r="L112" s="52">
        <f t="shared" si="3"/>
        <v>1.0000331930231727</v>
      </c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</row>
    <row r="113" spans="1:171" s="39" customFormat="1" ht="12.75">
      <c r="A113" s="18"/>
      <c r="B113" s="54" t="s">
        <v>260</v>
      </c>
      <c r="C113" s="54" t="s">
        <v>276</v>
      </c>
      <c r="D113" s="45" t="s">
        <v>244</v>
      </c>
      <c r="E113" s="46">
        <v>62.45632528535135</v>
      </c>
      <c r="F113" s="46">
        <v>62.45632528535135</v>
      </c>
      <c r="G113" s="47">
        <v>0.4664376553562607</v>
      </c>
      <c r="H113" s="55">
        <v>0.7451574825080018</v>
      </c>
      <c r="I113" s="50">
        <v>2.1738501924476465E-07</v>
      </c>
      <c r="J113" s="50">
        <v>1.6198607367538236E-07</v>
      </c>
      <c r="K113" s="51">
        <f t="shared" si="2"/>
        <v>4.057364688344109E-06</v>
      </c>
      <c r="L113" s="52">
        <f t="shared" si="3"/>
        <v>1.0000372503878612</v>
      </c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</row>
    <row r="114" spans="1:171" s="39" customFormat="1" ht="12.75">
      <c r="A114" s="18"/>
      <c r="B114" s="45" t="s">
        <v>267</v>
      </c>
      <c r="C114" s="45" t="s">
        <v>268</v>
      </c>
      <c r="D114" s="45" t="s">
        <v>250</v>
      </c>
      <c r="E114" s="53">
        <v>78.5175104460844</v>
      </c>
      <c r="F114" s="53">
        <v>78.5175104460844</v>
      </c>
      <c r="G114" s="48">
        <v>1.9879478230720504</v>
      </c>
      <c r="H114" s="49">
        <v>0.4968742210587321</v>
      </c>
      <c r="I114" s="50">
        <v>2.732874603395272E-07</v>
      </c>
      <c r="J114" s="50">
        <v>1.3578949398132172E-07</v>
      </c>
      <c r="K114" s="51">
        <f t="shared" si="2"/>
        <v>3.4012028653279172E-06</v>
      </c>
      <c r="L114" s="52">
        <f t="shared" si="3"/>
        <v>1.0000406515907265</v>
      </c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</row>
    <row r="115" spans="1:171" s="39" customFormat="1" ht="12.75">
      <c r="A115" s="18"/>
      <c r="B115" s="54" t="s">
        <v>270</v>
      </c>
      <c r="C115" s="45"/>
      <c r="D115" s="45" t="s">
        <v>244</v>
      </c>
      <c r="E115" s="53">
        <v>12.800423642571474</v>
      </c>
      <c r="F115" s="53">
        <v>10.028157730723228</v>
      </c>
      <c r="G115" s="48">
        <v>-0.34402216076741815</v>
      </c>
      <c r="H115" s="49">
        <v>0.2009975124224178</v>
      </c>
      <c r="I115" s="50">
        <v>6.332264032323229E-07</v>
      </c>
      <c r="J115" s="50">
        <v>1.2727693184989179E-07</v>
      </c>
      <c r="K115" s="51">
        <f t="shared" si="2"/>
        <v>3.1879834927254685E-06</v>
      </c>
      <c r="L115" s="52">
        <f t="shared" si="3"/>
        <v>1.0000438395742193</v>
      </c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</row>
    <row r="116" spans="1:171" s="39" customFormat="1" ht="12.75">
      <c r="A116" s="18"/>
      <c r="B116" s="45" t="s">
        <v>289</v>
      </c>
      <c r="C116" s="45"/>
      <c r="D116" s="45" t="s">
        <v>250</v>
      </c>
      <c r="E116" s="46">
        <v>16.49011016356089</v>
      </c>
      <c r="F116" s="46">
        <v>16.990004532566154</v>
      </c>
      <c r="G116" s="48">
        <v>-0.10424387387963709</v>
      </c>
      <c r="H116" s="49">
        <v>0.43716203240290047</v>
      </c>
      <c r="I116" s="50">
        <v>1.7961239523473505E-07</v>
      </c>
      <c r="J116" s="50">
        <v>7.851971974556981E-08</v>
      </c>
      <c r="K116" s="51">
        <f t="shared" si="2"/>
        <v>1.9667316517146183E-06</v>
      </c>
      <c r="L116" s="52">
        <f t="shared" si="3"/>
        <v>1.000045806305871</v>
      </c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</row>
    <row r="117" spans="1:171" s="39" customFormat="1" ht="12.75">
      <c r="A117" s="18"/>
      <c r="B117" s="45" t="s">
        <v>285</v>
      </c>
      <c r="C117" s="45"/>
      <c r="D117" s="45" t="s">
        <v>250</v>
      </c>
      <c r="E117" s="46">
        <v>477.0588108357445</v>
      </c>
      <c r="F117" s="46">
        <v>453.4395779675484</v>
      </c>
      <c r="G117" s="47">
        <v>-0.008819642007172623</v>
      </c>
      <c r="H117" s="49">
        <v>0.012944371542589254</v>
      </c>
      <c r="I117" s="50">
        <v>4.11411811547628E-06</v>
      </c>
      <c r="J117" s="50">
        <v>5.325467345682209E-08</v>
      </c>
      <c r="K117" s="51">
        <f t="shared" si="2"/>
        <v>1.3339025181017383E-06</v>
      </c>
      <c r="L117" s="52">
        <f t="shared" si="3"/>
        <v>1.000047140208389</v>
      </c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</row>
    <row r="118" spans="1:171" s="39" customFormat="1" ht="12.75">
      <c r="A118" s="18"/>
      <c r="B118" s="45" t="s">
        <v>257</v>
      </c>
      <c r="C118" s="54" t="s">
        <v>276</v>
      </c>
      <c r="D118" s="45" t="s">
        <v>250</v>
      </c>
      <c r="E118" s="53">
        <v>18.689588366151693</v>
      </c>
      <c r="F118" s="53">
        <v>18.689588366151693</v>
      </c>
      <c r="G118" s="48">
        <v>0.23942309192328812</v>
      </c>
      <c r="H118" s="49">
        <v>0.7507297362261423</v>
      </c>
      <c r="I118" s="50">
        <v>6.505084165759465E-08</v>
      </c>
      <c r="J118" s="50">
        <v>4.8835601198894576E-08</v>
      </c>
      <c r="K118" s="51">
        <f t="shared" si="2"/>
        <v>1.22321530081362E-06</v>
      </c>
      <c r="L118" s="52">
        <f t="shared" si="3"/>
        <v>1.0000483634236899</v>
      </c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</row>
    <row r="119" spans="1:171" s="39" customFormat="1" ht="12.75">
      <c r="A119" s="18"/>
      <c r="B119" s="45" t="s">
        <v>278</v>
      </c>
      <c r="C119" s="45" t="s">
        <v>252</v>
      </c>
      <c r="D119" s="45" t="s">
        <v>250</v>
      </c>
      <c r="E119" s="53">
        <v>37.99338243067241</v>
      </c>
      <c r="F119" s="53">
        <v>37.99338243067241</v>
      </c>
      <c r="G119" s="48">
        <v>-0.6717943458274404</v>
      </c>
      <c r="H119" s="49">
        <v>0.3662027120672265</v>
      </c>
      <c r="I119" s="50">
        <v>1.3223948308086828E-07</v>
      </c>
      <c r="J119" s="50">
        <v>4.8426457346582076E-08</v>
      </c>
      <c r="K119" s="51">
        <f t="shared" si="2"/>
        <v>1.212967223425483E-06</v>
      </c>
      <c r="L119" s="52">
        <f t="shared" si="3"/>
        <v>1.0000495763909132</v>
      </c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</row>
    <row r="120" spans="1:171" s="39" customFormat="1" ht="12.75">
      <c r="A120" s="18"/>
      <c r="B120" s="54" t="s">
        <v>267</v>
      </c>
      <c r="C120" s="54" t="s">
        <v>276</v>
      </c>
      <c r="D120" s="45" t="s">
        <v>250</v>
      </c>
      <c r="E120" s="46">
        <v>31.06161874672837</v>
      </c>
      <c r="F120" s="46">
        <v>31.06161874672837</v>
      </c>
      <c r="G120" s="47">
        <v>0.7925466674262373</v>
      </c>
      <c r="H120" s="55">
        <v>0.4023261317412052</v>
      </c>
      <c r="I120" s="50">
        <v>1.0811283818221686E-07</v>
      </c>
      <c r="J120" s="50">
        <v>4.349661997741418E-08</v>
      </c>
      <c r="K120" s="51">
        <f t="shared" si="2"/>
        <v>1.089486558655343E-06</v>
      </c>
      <c r="L120" s="52">
        <f t="shared" si="3"/>
        <v>1.000050665877472</v>
      </c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</row>
    <row r="121" spans="1:171" s="39" customFormat="1" ht="12.75">
      <c r="A121" s="18"/>
      <c r="B121" s="54" t="s">
        <v>278</v>
      </c>
      <c r="C121" s="54" t="s">
        <v>248</v>
      </c>
      <c r="D121" s="45" t="s">
        <v>244</v>
      </c>
      <c r="E121" s="46">
        <v>15.137419713179915</v>
      </c>
      <c r="F121" s="46">
        <v>15.137419713179915</v>
      </c>
      <c r="G121" s="47">
        <v>-0.9869450632448318</v>
      </c>
      <c r="H121" s="49">
        <v>0.35915697317912504</v>
      </c>
      <c r="I121" s="50">
        <v>5.2687189978458306E-08</v>
      </c>
      <c r="J121" s="50">
        <v>1.8922971677976617E-08</v>
      </c>
      <c r="K121" s="51">
        <f t="shared" si="2"/>
        <v>4.739752951764158E-07</v>
      </c>
      <c r="L121" s="52">
        <f t="shared" si="3"/>
        <v>1.0000511398527672</v>
      </c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</row>
    <row r="122" spans="1:171" s="39" customFormat="1" ht="12.75">
      <c r="A122" s="18"/>
      <c r="B122" s="45" t="s">
        <v>260</v>
      </c>
      <c r="C122" s="45" t="s">
        <v>276</v>
      </c>
      <c r="D122" s="45" t="s">
        <v>250</v>
      </c>
      <c r="E122" s="53">
        <v>12.76908684870552</v>
      </c>
      <c r="F122" s="53">
        <v>12.76908684870552</v>
      </c>
      <c r="G122" s="48">
        <v>-0.1395657930594643</v>
      </c>
      <c r="H122" s="49">
        <v>0.24903682608524072</v>
      </c>
      <c r="I122" s="50">
        <v>4.444398830161347E-08</v>
      </c>
      <c r="J122" s="50">
        <v>1.1068189785203388E-08</v>
      </c>
      <c r="K122" s="51">
        <f t="shared" si="2"/>
        <v>2.772317482573811E-07</v>
      </c>
      <c r="L122" s="52">
        <f t="shared" si="3"/>
        <v>1.0000514170845154</v>
      </c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</row>
    <row r="123" spans="1:171" s="39" customFormat="1" ht="12.75">
      <c r="A123" s="18"/>
      <c r="B123" s="45" t="s">
        <v>278</v>
      </c>
      <c r="C123" s="45" t="s">
        <v>264</v>
      </c>
      <c r="D123" s="45" t="s">
        <v>244</v>
      </c>
      <c r="E123" s="46">
        <v>1.13435138</v>
      </c>
      <c r="F123" s="46">
        <v>1.13435138</v>
      </c>
      <c r="G123" s="47">
        <v>1.2639420187177624</v>
      </c>
      <c r="H123" s="49">
        <v>0.6241636518079974</v>
      </c>
      <c r="I123" s="50">
        <v>3.9482149397198265E-09</v>
      </c>
      <c r="J123" s="50">
        <v>2.464332254898419E-09</v>
      </c>
      <c r="K123" s="51">
        <f t="shared" si="2"/>
        <v>6.172564372051817E-08</v>
      </c>
      <c r="L123" s="52">
        <f t="shared" si="3"/>
        <v>1.000051478810159</v>
      </c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</row>
    <row r="124" spans="1:171" s="39" customFormat="1" ht="12.75">
      <c r="A124" s="18"/>
      <c r="B124" s="45" t="s">
        <v>295</v>
      </c>
      <c r="C124" s="54"/>
      <c r="D124" s="45" t="s">
        <v>246</v>
      </c>
      <c r="E124" s="53">
        <v>0.018867</v>
      </c>
      <c r="F124" s="53">
        <v>0.0049905</v>
      </c>
      <c r="G124" s="48">
        <v>0.24968198441723663</v>
      </c>
      <c r="H124" s="49">
        <v>0.25495097567963926</v>
      </c>
      <c r="I124" s="50">
        <v>3.3269379277790624E-09</v>
      </c>
      <c r="J124" s="50">
        <v>8.482060707128692E-10</v>
      </c>
      <c r="K124" s="51">
        <f t="shared" si="2"/>
        <v>2.124553846922778E-08</v>
      </c>
      <c r="L124" s="52">
        <f t="shared" si="3"/>
        <v>1.0000515000556975</v>
      </c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</row>
    <row r="125" spans="1:171" s="39" customFormat="1" ht="12.75">
      <c r="A125" s="18"/>
      <c r="B125" s="45" t="s">
        <v>278</v>
      </c>
      <c r="C125" s="45" t="s">
        <v>264</v>
      </c>
      <c r="D125" s="45" t="s">
        <v>250</v>
      </c>
      <c r="E125" s="46">
        <v>0.06498172799999999</v>
      </c>
      <c r="F125" s="46">
        <v>0.06498172799999999</v>
      </c>
      <c r="G125" s="47">
        <v>4.473729226486315</v>
      </c>
      <c r="H125" s="49">
        <v>0.6030136651099949</v>
      </c>
      <c r="I125" s="50">
        <v>2.261749170688276E-10</v>
      </c>
      <c r="J125" s="50">
        <v>1.3638656569762286E-10</v>
      </c>
      <c r="K125" s="51">
        <f t="shared" si="2"/>
        <v>3.416158087361288E-09</v>
      </c>
      <c r="L125" s="52">
        <f t="shared" si="3"/>
        <v>1.0000515034718556</v>
      </c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</row>
    <row r="126" spans="1:171" s="39" customFormat="1" ht="12.75">
      <c r="A126" s="18"/>
      <c r="B126" s="45" t="s">
        <v>297</v>
      </c>
      <c r="C126" s="45"/>
      <c r="D126" s="45" t="s">
        <v>250</v>
      </c>
      <c r="E126" s="53">
        <v>-667.8098761319999</v>
      </c>
      <c r="F126" s="53">
        <v>-624.5259746039999</v>
      </c>
      <c r="G126" s="48">
        <v>-0.06481470711200514</v>
      </c>
      <c r="H126" s="49">
        <v>0.249</v>
      </c>
      <c r="I126" s="50">
        <v>-8.257922304173529E-06</v>
      </c>
      <c r="J126" s="50">
        <v>-2.056222653739209E-06</v>
      </c>
      <c r="K126" s="51">
        <f t="shared" si="2"/>
        <v>-5.1503471856312884E-05</v>
      </c>
      <c r="L126" s="52">
        <f t="shared" si="3"/>
        <v>0.9999999999999992</v>
      </c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</row>
    <row r="127" spans="1:171" s="39" customFormat="1" ht="12.75">
      <c r="A127" s="18"/>
      <c r="B127" s="54" t="s">
        <v>288</v>
      </c>
      <c r="C127" s="54"/>
      <c r="D127" s="45" t="s">
        <v>279</v>
      </c>
      <c r="E127" s="46">
        <v>1815.0855000000004</v>
      </c>
      <c r="F127" s="46">
        <v>0</v>
      </c>
      <c r="G127" s="47">
        <v>-0.9310158667456713</v>
      </c>
      <c r="H127" s="55">
        <v>0.001118033988749895</v>
      </c>
      <c r="I127" s="50"/>
      <c r="J127" s="50"/>
      <c r="K127" s="51">
        <f t="shared" si="2"/>
        <v>0</v>
      </c>
      <c r="L127" s="52">
        <f t="shared" si="3"/>
        <v>0.9999999999999992</v>
      </c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</row>
    <row r="128" spans="1:171" s="39" customFormat="1" ht="12.75">
      <c r="A128" s="18"/>
      <c r="B128" s="45" t="s">
        <v>296</v>
      </c>
      <c r="C128" s="45"/>
      <c r="D128" s="45" t="s">
        <v>244</v>
      </c>
      <c r="E128" s="46">
        <v>0</v>
      </c>
      <c r="F128" s="46">
        <v>0</v>
      </c>
      <c r="G128" s="47"/>
      <c r="H128" s="49">
        <v>1.005</v>
      </c>
      <c r="I128" s="50"/>
      <c r="J128" s="50"/>
      <c r="K128" s="51">
        <f t="shared" si="2"/>
        <v>0</v>
      </c>
      <c r="L128" s="52">
        <f t="shared" si="3"/>
        <v>0.9999999999999992</v>
      </c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</row>
    <row r="129" spans="1:156" s="39" customFormat="1" ht="11.25">
      <c r="A129" s="18"/>
      <c r="B129" s="65" t="s">
        <v>298</v>
      </c>
      <c r="C129" s="65"/>
      <c r="D129" s="65"/>
      <c r="E129" s="65">
        <v>4257044</v>
      </c>
      <c r="F129" s="65">
        <v>4191760</v>
      </c>
      <c r="G129" s="18"/>
      <c r="H129" s="18"/>
      <c r="I129" s="66">
        <v>0.33278378284597004</v>
      </c>
      <c r="J129" s="66">
        <f>SUM(J4:J128)</f>
        <v>0.03992396200931401</v>
      </c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</row>
    <row r="130" spans="1:170" s="39" customFormat="1" ht="11.25">
      <c r="A130" s="18"/>
      <c r="B130" s="18"/>
      <c r="C130" s="18"/>
      <c r="D130" s="18"/>
      <c r="E130" s="67">
        <v>28939.269862005487</v>
      </c>
      <c r="F130" s="67">
        <v>37512.97138264123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</row>
    <row r="131" spans="1:170" s="39" customFormat="1" ht="11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</row>
    <row r="132" spans="1:170" s="39" customFormat="1" ht="11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</row>
    <row r="133" spans="1:170" s="39" customFormat="1" ht="11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</row>
    <row r="134" spans="1:170" s="39" customFormat="1" ht="11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</row>
    <row r="135" spans="1:170" s="39" customFormat="1" ht="11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</row>
    <row r="136" spans="1:170" s="39" customFormat="1" ht="11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</row>
    <row r="137" spans="1:170" s="39" customFormat="1" ht="11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</row>
    <row r="138" spans="1:170" s="39" customFormat="1" ht="11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</row>
    <row r="139" spans="1:170" s="39" customFormat="1" ht="11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</row>
    <row r="140" spans="1:170" s="39" customFormat="1" ht="11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</row>
    <row r="141" spans="1:170" s="39" customFormat="1" ht="11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</row>
    <row r="142" spans="1:170" s="39" customFormat="1" ht="11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</row>
    <row r="143" spans="1:170" s="39" customFormat="1" ht="11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</row>
    <row r="144" spans="1:170" s="39" customFormat="1" ht="11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</row>
    <row r="145" spans="1:170" s="39" customFormat="1" ht="11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</row>
    <row r="146" spans="1:170" s="39" customFormat="1" ht="11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</row>
    <row r="147" spans="1:170" s="39" customFormat="1" ht="11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</row>
    <row r="148" spans="1:170" s="39" customFormat="1" ht="11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</row>
    <row r="149" spans="1:170" s="39" customFormat="1" ht="11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</row>
    <row r="150" spans="1:170" s="39" customFormat="1" ht="11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</row>
    <row r="151" spans="1:170" s="39" customFormat="1" ht="11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</row>
    <row r="152" spans="1:170" s="39" customFormat="1" ht="11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</row>
    <row r="153" spans="1:170" s="39" customFormat="1" ht="11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</row>
    <row r="154" spans="1:170" s="39" customFormat="1" ht="11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</row>
    <row r="155" spans="1:170" s="39" customFormat="1" ht="11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</row>
    <row r="156" spans="1:170" s="39" customFormat="1" ht="11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</row>
    <row r="157" spans="1:170" s="39" customFormat="1" ht="11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</row>
    <row r="158" spans="1:170" s="39" customFormat="1" ht="11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</row>
    <row r="159" spans="1:170" s="39" customFormat="1" ht="11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</row>
    <row r="160" spans="1:170" s="39" customFormat="1" ht="11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</row>
    <row r="161" spans="1:170" s="39" customFormat="1" ht="11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</row>
    <row r="162" spans="1:170" s="39" customFormat="1" ht="11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</row>
    <row r="163" spans="1:170" s="39" customFormat="1" ht="11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</row>
    <row r="164" spans="1:170" s="39" customFormat="1" ht="11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</row>
    <row r="165" spans="1:170" s="39" customFormat="1" ht="11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</row>
    <row r="166" spans="1:170" s="39" customFormat="1" ht="11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</row>
    <row r="167" spans="1:170" s="39" customFormat="1" ht="11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</row>
    <row r="168" spans="1:170" s="39" customFormat="1" ht="11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</row>
    <row r="169" spans="1:170" s="39" customFormat="1" ht="11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</row>
    <row r="170" spans="1:170" s="39" customFormat="1" ht="11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</row>
    <row r="171" spans="1:170" s="39" customFormat="1" ht="11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</row>
    <row r="172" spans="1:170" s="39" customFormat="1" ht="11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</row>
    <row r="173" spans="1:170" s="39" customFormat="1" ht="10.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</row>
    <row r="174" spans="1:170" s="39" customFormat="1" ht="10.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</row>
    <row r="175" spans="1:170" s="39" customFormat="1" ht="10.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</row>
    <row r="176" spans="1:170" s="39" customFormat="1" ht="10.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</row>
    <row r="177" spans="1:170" s="39" customFormat="1" ht="11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</row>
    <row r="178" spans="1:170" s="39" customFormat="1" ht="11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</row>
    <row r="179" spans="1:170" s="39" customFormat="1" ht="11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</row>
    <row r="180" spans="1:170" s="39" customFormat="1" ht="11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</row>
    <row r="181" spans="1:170" s="39" customFormat="1" ht="11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</row>
    <row r="182" spans="1:170" s="39" customFormat="1" ht="11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</row>
    <row r="183" spans="1:170" s="39" customFormat="1" ht="11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</row>
    <row r="184" spans="1:170" s="39" customFormat="1" ht="11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</row>
    <row r="185" spans="1:170" s="39" customFormat="1" ht="11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</row>
    <row r="186" spans="1:170" s="39" customFormat="1" ht="11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</row>
    <row r="187" spans="1:170" s="39" customFormat="1" ht="11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</row>
    <row r="188" spans="1:170" s="39" customFormat="1" ht="11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</row>
    <row r="189" spans="1:170" s="39" customFormat="1" ht="11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</row>
    <row r="190" spans="1:170" s="39" customFormat="1" ht="11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</row>
    <row r="191" spans="1:170" s="39" customFormat="1" ht="11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</row>
    <row r="192" spans="1:170" s="39" customFormat="1" ht="11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</row>
    <row r="193" spans="1:170" s="39" customFormat="1" ht="11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</row>
    <row r="194" spans="1:170" s="39" customFormat="1" ht="11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</row>
    <row r="195" spans="1:170" s="39" customFormat="1" ht="11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</row>
    <row r="196" spans="1:170" s="39" customFormat="1" ht="11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</row>
    <row r="197" spans="1:170" s="39" customFormat="1" ht="11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</row>
    <row r="198" spans="1:170" s="39" customFormat="1" ht="11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</row>
    <row r="199" spans="1:170" s="39" customFormat="1" ht="11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</row>
    <row r="200" spans="1:170" s="39" customFormat="1" ht="11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</row>
    <row r="201" spans="1:170" s="39" customFormat="1" ht="11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</row>
    <row r="202" spans="1:170" s="39" customFormat="1" ht="11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</row>
    <row r="203" spans="1:170" s="39" customFormat="1" ht="11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</row>
    <row r="204" spans="1:170" s="39" customFormat="1" ht="11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</row>
    <row r="205" spans="1:170" s="39" customFormat="1" ht="11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</row>
    <row r="206" spans="1:170" s="39" customFormat="1" ht="11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</row>
    <row r="207" spans="1:170" s="39" customFormat="1" ht="11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</row>
    <row r="208" spans="1:170" s="39" customFormat="1" ht="11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</row>
    <row r="209" spans="1:170" s="39" customFormat="1" ht="11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</row>
    <row r="210" spans="1:170" s="39" customFormat="1" ht="11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</row>
    <row r="211" spans="1:170" s="39" customFormat="1" ht="11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</row>
    <row r="212" spans="1:170" s="39" customFormat="1" ht="11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</row>
    <row r="213" spans="1:170" s="39" customFormat="1" ht="11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</row>
    <row r="214" spans="1:170" s="39" customFormat="1" ht="11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</row>
    <row r="215" spans="1:170" s="39" customFormat="1" ht="11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</row>
    <row r="216" spans="1:170" s="39" customFormat="1" ht="11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</row>
    <row r="217" spans="1:170" s="39" customFormat="1" ht="11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</row>
    <row r="218" spans="1:170" s="39" customFormat="1" ht="11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</row>
    <row r="219" spans="1:170" s="39" customFormat="1" ht="11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</row>
    <row r="220" spans="1:170" s="39" customFormat="1" ht="11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</row>
    <row r="221" spans="1:170" s="39" customFormat="1" ht="11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</row>
    <row r="222" spans="1:170" s="39" customFormat="1" ht="11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</row>
    <row r="223" spans="1:170" s="39" customFormat="1" ht="11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</row>
    <row r="224" spans="1:170" s="39" customFormat="1" ht="11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</row>
    <row r="225" spans="1:170" s="39" customFormat="1" ht="11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</row>
    <row r="226" spans="1:170" s="39" customFormat="1" ht="11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</row>
    <row r="227" spans="1:170" s="39" customFormat="1" ht="11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</row>
    <row r="228" spans="1:170" s="39" customFormat="1" ht="11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</row>
    <row r="229" spans="1:170" s="39" customFormat="1" ht="11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</row>
    <row r="230" spans="1:170" s="39" customFormat="1" ht="11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</row>
    <row r="231" spans="1:170" s="39" customFormat="1" ht="11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</row>
    <row r="232" spans="1:170" s="39" customFormat="1" ht="11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</row>
    <row r="233" spans="1:170" s="39" customFormat="1" ht="11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</row>
    <row r="234" spans="1:170" s="39" customFormat="1" ht="11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</row>
    <row r="235" spans="1:170" s="39" customFormat="1" ht="11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</row>
    <row r="236" spans="1:170" s="39" customFormat="1" ht="11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</row>
    <row r="237" spans="1:170" s="39" customFormat="1" ht="11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</row>
    <row r="238" spans="1:170" s="39" customFormat="1" ht="11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</row>
    <row r="239" spans="1:170" s="39" customFormat="1" ht="11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</row>
    <row r="240" spans="1:170" s="39" customFormat="1" ht="11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</row>
    <row r="241" spans="1:170" s="39" customFormat="1" ht="11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</row>
    <row r="242" spans="1:170" s="39" customFormat="1" ht="11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</row>
    <row r="243" spans="1:170" s="39" customFormat="1" ht="11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</row>
    <row r="244" spans="1:170" s="39" customFormat="1" ht="11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</row>
    <row r="245" spans="1:170" s="39" customFormat="1" ht="11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</row>
    <row r="246" spans="1:170" s="39" customFormat="1" ht="11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</row>
    <row r="247" spans="1:170" s="39" customFormat="1" ht="11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</row>
    <row r="248" spans="1:170" s="39" customFormat="1" ht="11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</row>
    <row r="249" spans="1:170" s="39" customFormat="1" ht="11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</row>
    <row r="250" spans="1:170" s="39" customFormat="1" ht="11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</row>
    <row r="251" spans="1:170" s="39" customFormat="1" ht="11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</row>
    <row r="252" spans="1:170" s="39" customFormat="1" ht="11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</row>
    <row r="253" spans="1:170" s="39" customFormat="1" ht="11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</row>
    <row r="254" spans="1:170" s="39" customFormat="1" ht="11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</row>
    <row r="255" spans="1:170" s="39" customFormat="1" ht="11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</row>
    <row r="256" spans="1:170" s="39" customFormat="1" ht="11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</row>
    <row r="257" spans="1:170" s="39" customFormat="1" ht="11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</row>
    <row r="258" spans="1:170" s="39" customFormat="1" ht="11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</row>
    <row r="259" spans="1:170" s="39" customFormat="1" ht="11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</row>
    <row r="260" spans="1:170" s="39" customFormat="1" ht="11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</row>
    <row r="261" spans="1:170" s="39" customFormat="1" ht="11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</row>
    <row r="262" spans="1:170" s="39" customFormat="1" ht="11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</row>
    <row r="263" spans="1:170" s="39" customFormat="1" ht="11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</row>
    <row r="264" spans="1:170" s="39" customFormat="1" ht="11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</row>
    <row r="265" spans="1:170" s="39" customFormat="1" ht="11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</row>
    <row r="266" spans="1:170" s="39" customFormat="1" ht="11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</row>
    <row r="267" spans="1:170" s="39" customFormat="1" ht="11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</row>
    <row r="268" spans="1:170" s="39" customFormat="1" ht="11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</row>
    <row r="269" spans="1:170" s="39" customFormat="1" ht="11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</row>
    <row r="270" spans="1:170" s="39" customFormat="1" ht="11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</row>
    <row r="271" spans="1:170" s="39" customFormat="1" ht="11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</row>
    <row r="272" spans="1:170" s="39" customFormat="1" ht="11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</row>
    <row r="273" spans="1:170" s="39" customFormat="1" ht="11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</row>
    <row r="274" spans="1:170" s="39" customFormat="1" ht="11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</row>
    <row r="275" spans="1:170" s="39" customFormat="1" ht="11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</row>
    <row r="276" spans="1:170" s="39" customFormat="1" ht="11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</row>
    <row r="277" spans="1:170" s="39" customFormat="1" ht="11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</row>
    <row r="278" spans="1:170" s="39" customFormat="1" ht="11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</row>
    <row r="279" spans="1:170" s="39" customFormat="1" ht="11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</row>
    <row r="280" spans="1:170" s="39" customFormat="1" ht="11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</row>
    <row r="281" spans="1:170" s="39" customFormat="1" ht="11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</row>
    <row r="282" spans="1:170" s="39" customFormat="1" ht="11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</row>
    <row r="283" spans="1:170" s="39" customFormat="1" ht="11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</row>
    <row r="284" spans="1:170" s="39" customFormat="1" ht="11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</row>
    <row r="285" spans="1:170" s="39" customFormat="1" ht="11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</row>
    <row r="286" spans="1:170" s="39" customFormat="1" ht="11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</row>
    <row r="287" spans="1:170" s="39" customFormat="1" ht="11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</row>
    <row r="288" spans="1:170" s="39" customFormat="1" ht="11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</row>
    <row r="289" s="18" customFormat="1" ht="11.25"/>
    <row r="290" spans="1:170" s="39" customFormat="1" ht="11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</row>
    <row r="291" spans="1:170" s="39" customFormat="1" ht="11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</row>
    <row r="292" spans="1:170" s="39" customFormat="1" ht="11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</row>
    <row r="293" spans="1:170" s="39" customFormat="1" ht="11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</row>
    <row r="294" spans="1:170" s="39" customFormat="1" ht="11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</row>
    <row r="295" spans="1:170" s="39" customFormat="1" ht="11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</row>
    <row r="296" spans="1:170" s="39" customFormat="1" ht="11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</row>
    <row r="297" spans="1:170" s="39" customFormat="1" ht="11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</row>
    <row r="298" spans="1:170" s="39" customFormat="1" ht="11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</row>
    <row r="299" spans="1:170" s="39" customFormat="1" ht="11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</row>
    <row r="300" spans="1:170" s="39" customFormat="1" ht="11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</row>
    <row r="301" spans="1:170" s="39" customFormat="1" ht="11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</row>
    <row r="302" spans="1:170" s="39" customFormat="1" ht="11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</row>
    <row r="303" spans="1:170" s="39" customFormat="1" ht="11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</row>
    <row r="304" spans="1:170" s="39" customFormat="1" ht="11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</row>
    <row r="305" spans="1:170" s="39" customFormat="1" ht="11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</row>
    <row r="306" spans="1:170" s="39" customFormat="1" ht="11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</row>
    <row r="307" spans="1:170" s="39" customFormat="1" ht="11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</row>
    <row r="308" spans="1:170" s="39" customFormat="1" ht="11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</row>
    <row r="309" spans="1:170" s="39" customFormat="1" ht="11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</row>
    <row r="310" spans="1:170" s="39" customFormat="1" ht="11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  <c r="FM310" s="18"/>
      <c r="FN310" s="18"/>
    </row>
    <row r="311" spans="1:170" s="39" customFormat="1" ht="11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</row>
    <row r="312" spans="1:170" s="39" customFormat="1" ht="11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</row>
    <row r="313" spans="1:170" s="39" customFormat="1" ht="11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</row>
    <row r="314" spans="1:170" s="39" customFormat="1" ht="11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</row>
    <row r="315" spans="1:170" s="39" customFormat="1" ht="11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</row>
    <row r="316" spans="1:170" s="39" customFormat="1" ht="11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</row>
    <row r="317" spans="1:170" s="39" customFormat="1" ht="11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</row>
    <row r="318" spans="1:170" s="39" customFormat="1" ht="11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</row>
    <row r="319" spans="1:170" s="39" customFormat="1" ht="11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</row>
    <row r="320" spans="1:170" s="39" customFormat="1" ht="11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</row>
    <row r="321" spans="1:170" s="39" customFormat="1" ht="11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</row>
    <row r="322" spans="1:170" s="39" customFormat="1" ht="11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</row>
    <row r="323" spans="1:170" s="39" customFormat="1" ht="11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</row>
    <row r="324" spans="1:170" s="39" customFormat="1" ht="11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</row>
    <row r="325" spans="1:170" s="39" customFormat="1" ht="11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</row>
    <row r="326" spans="1:170" s="39" customFormat="1" ht="11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</row>
    <row r="327" spans="1:170" s="39" customFormat="1" ht="11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</row>
    <row r="328" spans="1:170" s="39" customFormat="1" ht="11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</row>
    <row r="329" spans="1:170" s="39" customFormat="1" ht="11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</row>
    <row r="330" spans="1:170" s="39" customFormat="1" ht="11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</row>
    <row r="331" spans="1:170" s="39" customFormat="1" ht="11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</row>
    <row r="332" spans="1:170" s="39" customFormat="1" ht="11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</row>
    <row r="333" spans="1:170" s="39" customFormat="1" ht="11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</row>
    <row r="334" spans="1:170" s="39" customFormat="1" ht="11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</row>
    <row r="335" spans="1:170" s="39" customFormat="1" ht="11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</row>
    <row r="336" spans="1:170" s="39" customFormat="1" ht="11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</row>
    <row r="337" spans="1:170" s="39" customFormat="1" ht="11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</row>
    <row r="338" spans="1:170" s="39" customFormat="1" ht="11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</row>
    <row r="339" spans="1:170" s="39" customFormat="1" ht="11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</row>
    <row r="340" spans="1:170" s="39" customFormat="1" ht="11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</row>
    <row r="341" spans="1:170" s="39" customFormat="1" ht="11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</row>
    <row r="342" spans="1:170" s="39" customFormat="1" ht="11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</row>
    <row r="343" spans="1:170" s="39" customFormat="1" ht="11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</row>
    <row r="344" spans="1:170" s="39" customFormat="1" ht="11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</row>
    <row r="345" spans="1:170" s="39" customFormat="1" ht="11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</row>
    <row r="346" spans="1:170" s="39" customFormat="1" ht="11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</row>
    <row r="347" spans="1:170" s="39" customFormat="1" ht="11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</row>
    <row r="348" spans="1:170" s="39" customFormat="1" ht="11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</row>
    <row r="349" spans="1:170" s="39" customFormat="1" ht="11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</row>
    <row r="350" spans="1:170" s="39" customFormat="1" ht="11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</row>
    <row r="351" spans="1:170" s="39" customFormat="1" ht="11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</row>
    <row r="352" spans="1:170" s="39" customFormat="1" ht="11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</row>
    <row r="353" spans="1:170" s="39" customFormat="1" ht="11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/>
      <c r="FH353" s="18"/>
      <c r="FI353" s="18"/>
      <c r="FJ353" s="18"/>
      <c r="FK353" s="18"/>
      <c r="FL353" s="18"/>
      <c r="FM353" s="18"/>
      <c r="FN353" s="18"/>
    </row>
    <row r="354" spans="1:170" s="39" customFormat="1" ht="11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</row>
    <row r="355" spans="1:170" s="39" customFormat="1" ht="11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</row>
    <row r="356" spans="1:170" s="39" customFormat="1" ht="11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18"/>
      <c r="EZ356" s="18"/>
      <c r="FA356" s="18"/>
      <c r="FB356" s="18"/>
      <c r="FC356" s="18"/>
      <c r="FD356" s="18"/>
      <c r="FE356" s="18"/>
      <c r="FF356" s="18"/>
      <c r="FG356" s="18"/>
      <c r="FH356" s="18"/>
      <c r="FI356" s="18"/>
      <c r="FJ356" s="18"/>
      <c r="FK356" s="18"/>
      <c r="FL356" s="18"/>
      <c r="FM356" s="18"/>
      <c r="FN356" s="18"/>
    </row>
    <row r="357" spans="1:170" s="39" customFormat="1" ht="11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</row>
    <row r="358" spans="1:170" s="39" customFormat="1" ht="11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</row>
    <row r="359" spans="1:170" s="39" customFormat="1" ht="11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  <c r="FM359" s="18"/>
      <c r="FN359" s="18"/>
    </row>
    <row r="360" spans="1:170" s="39" customFormat="1" ht="11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</row>
    <row r="361" spans="1:170" s="39" customFormat="1" ht="11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</row>
    <row r="362" spans="1:170" s="39" customFormat="1" ht="11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</row>
    <row r="363" spans="1:170" s="39" customFormat="1" ht="11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18"/>
      <c r="EZ363" s="18"/>
      <c r="FA363" s="18"/>
      <c r="FB363" s="18"/>
      <c r="FC363" s="18"/>
      <c r="FD363" s="18"/>
      <c r="FE363" s="18"/>
      <c r="FF363" s="18"/>
      <c r="FG363" s="18"/>
      <c r="FH363" s="18"/>
      <c r="FI363" s="18"/>
      <c r="FJ363" s="18"/>
      <c r="FK363" s="18"/>
      <c r="FL363" s="18"/>
      <c r="FM363" s="18"/>
      <c r="FN363" s="18"/>
    </row>
    <row r="364" spans="1:170" s="39" customFormat="1" ht="11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  <c r="FM364" s="18"/>
      <c r="FN364" s="18"/>
    </row>
    <row r="365" spans="1:170" s="39" customFormat="1" ht="11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8"/>
      <c r="ET365" s="18"/>
      <c r="EU365" s="18"/>
      <c r="EV365" s="18"/>
      <c r="EW365" s="18"/>
      <c r="EX365" s="18"/>
      <c r="EY365" s="18"/>
      <c r="EZ365" s="18"/>
      <c r="FA365" s="18"/>
      <c r="FB365" s="18"/>
      <c r="FC365" s="18"/>
      <c r="FD365" s="18"/>
      <c r="FE365" s="18"/>
      <c r="FF365" s="18"/>
      <c r="FG365" s="18"/>
      <c r="FH365" s="18"/>
      <c r="FI365" s="18"/>
      <c r="FJ365" s="18"/>
      <c r="FK365" s="18"/>
      <c r="FL365" s="18"/>
      <c r="FM365" s="18"/>
      <c r="FN365" s="18"/>
    </row>
    <row r="366" spans="1:170" s="39" customFormat="1" ht="11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18"/>
      <c r="EZ366" s="18"/>
      <c r="FA366" s="18"/>
      <c r="FB366" s="18"/>
      <c r="FC366" s="18"/>
      <c r="FD366" s="18"/>
      <c r="FE366" s="18"/>
      <c r="FF366" s="18"/>
      <c r="FG366" s="18"/>
      <c r="FH366" s="18"/>
      <c r="FI366" s="18"/>
      <c r="FJ366" s="18"/>
      <c r="FK366" s="18"/>
      <c r="FL366" s="18"/>
      <c r="FM366" s="18"/>
      <c r="FN366" s="18"/>
    </row>
    <row r="367" spans="1:170" s="39" customFormat="1" ht="11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</row>
    <row r="368" spans="1:170" s="39" customFormat="1" ht="11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</row>
    <row r="369" spans="1:170" s="39" customFormat="1" ht="11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</row>
    <row r="370" spans="1:170" s="39" customFormat="1" ht="11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</row>
    <row r="371" spans="1:170" s="39" customFormat="1" ht="11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</row>
    <row r="372" spans="1:170" s="39" customFormat="1" ht="11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  <c r="FM372" s="18"/>
      <c r="FN372" s="18"/>
    </row>
    <row r="373" spans="1:170" s="39" customFormat="1" ht="11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  <c r="FM373" s="18"/>
      <c r="FN373" s="18"/>
    </row>
    <row r="374" spans="1:170" s="39" customFormat="1" ht="11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18"/>
      <c r="EZ374" s="18"/>
      <c r="FA374" s="18"/>
      <c r="FB374" s="18"/>
      <c r="FC374" s="18"/>
      <c r="FD374" s="18"/>
      <c r="FE374" s="18"/>
      <c r="FF374" s="18"/>
      <c r="FG374" s="18"/>
      <c r="FH374" s="18"/>
      <c r="FI374" s="18"/>
      <c r="FJ374" s="18"/>
      <c r="FK374" s="18"/>
      <c r="FL374" s="18"/>
      <c r="FM374" s="18"/>
      <c r="FN374" s="18"/>
    </row>
    <row r="375" spans="1:170" s="39" customFormat="1" ht="11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18"/>
      <c r="EZ375" s="18"/>
      <c r="FA375" s="18"/>
      <c r="FB375" s="18"/>
      <c r="FC375" s="18"/>
      <c r="FD375" s="18"/>
      <c r="FE375" s="18"/>
      <c r="FF375" s="18"/>
      <c r="FG375" s="18"/>
      <c r="FH375" s="18"/>
      <c r="FI375" s="18"/>
      <c r="FJ375" s="18"/>
      <c r="FK375" s="18"/>
      <c r="FL375" s="18"/>
      <c r="FM375" s="18"/>
      <c r="FN375" s="18"/>
    </row>
    <row r="376" spans="1:170" s="39" customFormat="1" ht="11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18"/>
      <c r="FE376" s="18"/>
      <c r="FF376" s="18"/>
      <c r="FG376" s="18"/>
      <c r="FH376" s="18"/>
      <c r="FI376" s="18"/>
      <c r="FJ376" s="18"/>
      <c r="FK376" s="18"/>
      <c r="FL376" s="18"/>
      <c r="FM376" s="18"/>
      <c r="FN376" s="18"/>
    </row>
    <row r="377" spans="1:170" s="39" customFormat="1" ht="11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18"/>
      <c r="FE377" s="18"/>
      <c r="FF377" s="18"/>
      <c r="FG377" s="18"/>
      <c r="FH377" s="18"/>
      <c r="FI377" s="18"/>
      <c r="FJ377" s="18"/>
      <c r="FK377" s="18"/>
      <c r="FL377" s="18"/>
      <c r="FM377" s="18"/>
      <c r="FN377" s="18"/>
    </row>
    <row r="378" spans="1:170" s="39" customFormat="1" ht="11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</row>
    <row r="379" spans="1:170" s="39" customFormat="1" ht="11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</row>
    <row r="380" spans="1:170" s="39" customFormat="1" ht="11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/>
      <c r="FH380" s="18"/>
      <c r="FI380" s="18"/>
      <c r="FJ380" s="18"/>
      <c r="FK380" s="18"/>
      <c r="FL380" s="18"/>
      <c r="FM380" s="18"/>
      <c r="FN380" s="18"/>
    </row>
    <row r="381" spans="1:170" s="39" customFormat="1" ht="11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</row>
    <row r="382" spans="1:170" s="39" customFormat="1" ht="11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  <c r="FM382" s="18"/>
      <c r="FN382" s="18"/>
    </row>
    <row r="383" spans="1:170" s="39" customFormat="1" ht="11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  <c r="FM383" s="18"/>
      <c r="FN383" s="18"/>
    </row>
    <row r="384" spans="1:170" s="39" customFormat="1" ht="11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  <c r="FM384" s="18"/>
      <c r="FN384" s="18"/>
    </row>
    <row r="385" spans="1:170" s="39" customFormat="1" ht="11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</row>
    <row r="386" spans="1:170" s="39" customFormat="1" ht="11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</row>
    <row r="387" spans="1:170" s="39" customFormat="1" ht="11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  <c r="FM387" s="18"/>
      <c r="FN387" s="18"/>
    </row>
    <row r="388" spans="1:170" s="39" customFormat="1" ht="11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18"/>
      <c r="FE388" s="18"/>
      <c r="FF388" s="18"/>
      <c r="FG388" s="18"/>
      <c r="FH388" s="18"/>
      <c r="FI388" s="18"/>
      <c r="FJ388" s="18"/>
      <c r="FK388" s="18"/>
      <c r="FL388" s="18"/>
      <c r="FM388" s="18"/>
      <c r="FN388" s="18"/>
    </row>
    <row r="389" spans="1:170" s="39" customFormat="1" ht="11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</row>
    <row r="390" spans="1:170" s="39" customFormat="1" ht="11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</row>
    <row r="391" spans="1:170" s="39" customFormat="1" ht="11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</row>
    <row r="392" spans="1:170" s="39" customFormat="1" ht="11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  <c r="FM392" s="18"/>
      <c r="FN392" s="18"/>
    </row>
    <row r="393" spans="1:170" s="39" customFormat="1" ht="11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</row>
    <row r="394" spans="1:170" s="39" customFormat="1" ht="11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</row>
    <row r="395" spans="1:170" s="39" customFormat="1" ht="11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  <c r="FM395" s="18"/>
      <c r="FN395" s="18"/>
    </row>
    <row r="396" spans="1:170" s="39" customFormat="1" ht="11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</row>
    <row r="397" spans="1:170" s="39" customFormat="1" ht="11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  <c r="FM397" s="18"/>
      <c r="FN397" s="18"/>
    </row>
    <row r="398" spans="1:170" s="39" customFormat="1" ht="11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  <c r="FM398" s="18"/>
      <c r="FN398" s="18"/>
    </row>
    <row r="399" spans="1:170" s="39" customFormat="1" ht="11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</row>
    <row r="400" spans="1:170" s="39" customFormat="1" ht="11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  <c r="FM400" s="18"/>
      <c r="FN400" s="18"/>
    </row>
    <row r="401" spans="1:170" s="39" customFormat="1" ht="11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</row>
    <row r="402" spans="1:170" s="39" customFormat="1" ht="11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</row>
    <row r="403" spans="1:170" s="39" customFormat="1" ht="11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18"/>
      <c r="FE403" s="18"/>
      <c r="FF403" s="18"/>
      <c r="FG403" s="18"/>
      <c r="FH403" s="18"/>
      <c r="FI403" s="18"/>
      <c r="FJ403" s="18"/>
      <c r="FK403" s="18"/>
      <c r="FL403" s="18"/>
      <c r="FM403" s="18"/>
      <c r="FN403" s="18"/>
    </row>
    <row r="404" spans="1:170" s="39" customFormat="1" ht="11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</row>
    <row r="405" spans="1:170" s="39" customFormat="1" ht="11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/>
      <c r="FD405" s="18"/>
      <c r="FE405" s="18"/>
      <c r="FF405" s="18"/>
      <c r="FG405" s="18"/>
      <c r="FH405" s="18"/>
      <c r="FI405" s="18"/>
      <c r="FJ405" s="18"/>
      <c r="FK405" s="18"/>
      <c r="FL405" s="18"/>
      <c r="FM405" s="18"/>
      <c r="FN405" s="18"/>
    </row>
    <row r="406" spans="1:170" s="39" customFormat="1" ht="11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</row>
    <row r="407" spans="1:170" s="39" customFormat="1" ht="11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</row>
    <row r="408" spans="1:170" s="39" customFormat="1" ht="11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  <c r="FM408" s="18"/>
      <c r="FN408" s="18"/>
    </row>
    <row r="409" spans="1:170" s="39" customFormat="1" ht="11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18"/>
      <c r="FE409" s="18"/>
      <c r="FF409" s="18"/>
      <c r="FG409" s="18"/>
      <c r="FH409" s="18"/>
      <c r="FI409" s="18"/>
      <c r="FJ409" s="18"/>
      <c r="FK409" s="18"/>
      <c r="FL409" s="18"/>
      <c r="FM409" s="18"/>
      <c r="FN409" s="18"/>
    </row>
    <row r="410" spans="1:170" s="39" customFormat="1" ht="11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  <c r="FM410" s="18"/>
      <c r="FN410" s="18"/>
    </row>
    <row r="411" spans="1:170" s="39" customFormat="1" ht="11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/>
      <c r="FD411" s="18"/>
      <c r="FE411" s="18"/>
      <c r="FF411" s="18"/>
      <c r="FG411" s="18"/>
      <c r="FH411" s="18"/>
      <c r="FI411" s="18"/>
      <c r="FJ411" s="18"/>
      <c r="FK411" s="18"/>
      <c r="FL411" s="18"/>
      <c r="FM411" s="18"/>
      <c r="FN411" s="18"/>
    </row>
    <row r="412" spans="1:170" s="39" customFormat="1" ht="11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18"/>
      <c r="EZ412" s="18"/>
      <c r="FA412" s="18"/>
      <c r="FB412" s="18"/>
      <c r="FC412" s="18"/>
      <c r="FD412" s="18"/>
      <c r="FE412" s="18"/>
      <c r="FF412" s="18"/>
      <c r="FG412" s="18"/>
      <c r="FH412" s="18"/>
      <c r="FI412" s="18"/>
      <c r="FJ412" s="18"/>
      <c r="FK412" s="18"/>
      <c r="FL412" s="18"/>
      <c r="FM412" s="18"/>
      <c r="FN412" s="18"/>
    </row>
    <row r="413" spans="1:170" s="39" customFormat="1" ht="11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18"/>
      <c r="EZ413" s="18"/>
      <c r="FA413" s="18"/>
      <c r="FB413" s="18"/>
      <c r="FC413" s="18"/>
      <c r="FD413" s="18"/>
      <c r="FE413" s="18"/>
      <c r="FF413" s="18"/>
      <c r="FG413" s="18"/>
      <c r="FH413" s="18"/>
      <c r="FI413" s="18"/>
      <c r="FJ413" s="18"/>
      <c r="FK413" s="18"/>
      <c r="FL413" s="18"/>
      <c r="FM413" s="18"/>
      <c r="FN413" s="18"/>
    </row>
    <row r="414" spans="1:170" s="39" customFormat="1" ht="11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8"/>
      <c r="ET414" s="18"/>
      <c r="EU414" s="18"/>
      <c r="EV414" s="18"/>
      <c r="EW414" s="18"/>
      <c r="EX414" s="18"/>
      <c r="EY414" s="18"/>
      <c r="EZ414" s="18"/>
      <c r="FA414" s="18"/>
      <c r="FB414" s="18"/>
      <c r="FC414" s="18"/>
      <c r="FD414" s="18"/>
      <c r="FE414" s="18"/>
      <c r="FF414" s="18"/>
      <c r="FG414" s="18"/>
      <c r="FH414" s="18"/>
      <c r="FI414" s="18"/>
      <c r="FJ414" s="18"/>
      <c r="FK414" s="18"/>
      <c r="FL414" s="18"/>
      <c r="FM414" s="18"/>
      <c r="FN414" s="18"/>
    </row>
    <row r="415" spans="1:170" s="39" customFormat="1" ht="11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8"/>
      <c r="ET415" s="18"/>
      <c r="EU415" s="18"/>
      <c r="EV415" s="18"/>
      <c r="EW415" s="18"/>
      <c r="EX415" s="18"/>
      <c r="EY415" s="18"/>
      <c r="EZ415" s="18"/>
      <c r="FA415" s="18"/>
      <c r="FB415" s="18"/>
      <c r="FC415" s="18"/>
      <c r="FD415" s="18"/>
      <c r="FE415" s="18"/>
      <c r="FF415" s="18"/>
      <c r="FG415" s="18"/>
      <c r="FH415" s="18"/>
      <c r="FI415" s="18"/>
      <c r="FJ415" s="18"/>
      <c r="FK415" s="18"/>
      <c r="FL415" s="18"/>
      <c r="FM415" s="18"/>
      <c r="FN415" s="18"/>
    </row>
    <row r="416" spans="1:170" s="39" customFormat="1" ht="11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  <c r="EA416" s="18"/>
      <c r="EB416" s="18"/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18"/>
      <c r="EZ416" s="18"/>
      <c r="FA416" s="18"/>
      <c r="FB416" s="18"/>
      <c r="FC416" s="18"/>
      <c r="FD416" s="18"/>
      <c r="FE416" s="18"/>
      <c r="FF416" s="18"/>
      <c r="FG416" s="18"/>
      <c r="FH416" s="18"/>
      <c r="FI416" s="18"/>
      <c r="FJ416" s="18"/>
      <c r="FK416" s="18"/>
      <c r="FL416" s="18"/>
      <c r="FM416" s="18"/>
      <c r="FN416" s="18"/>
    </row>
    <row r="417" spans="1:170" s="39" customFormat="1" ht="11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18"/>
      <c r="EZ417" s="18"/>
      <c r="FA417" s="18"/>
      <c r="FB417" s="18"/>
      <c r="FC417" s="18"/>
      <c r="FD417" s="18"/>
      <c r="FE417" s="18"/>
      <c r="FF417" s="18"/>
      <c r="FG417" s="18"/>
      <c r="FH417" s="18"/>
      <c r="FI417" s="18"/>
      <c r="FJ417" s="18"/>
      <c r="FK417" s="18"/>
      <c r="FL417" s="18"/>
      <c r="FM417" s="18"/>
      <c r="FN417" s="18"/>
    </row>
    <row r="418" spans="1:170" s="39" customFormat="1" ht="11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  <c r="EA418" s="18"/>
      <c r="EB418" s="18"/>
      <c r="EC418" s="18"/>
      <c r="ED418" s="18"/>
      <c r="EE418" s="18"/>
      <c r="EF418" s="18"/>
      <c r="EG418" s="18"/>
      <c r="EH418" s="18"/>
      <c r="EI418" s="18"/>
      <c r="EJ418" s="18"/>
      <c r="EK418" s="18"/>
      <c r="EL418" s="18"/>
      <c r="EM418" s="18"/>
      <c r="EN418" s="18"/>
      <c r="EO418" s="18"/>
      <c r="EP418" s="18"/>
      <c r="EQ418" s="18"/>
      <c r="ER418" s="18"/>
      <c r="ES418" s="18"/>
      <c r="ET418" s="18"/>
      <c r="EU418" s="18"/>
      <c r="EV418" s="18"/>
      <c r="EW418" s="18"/>
      <c r="EX418" s="18"/>
      <c r="EY418" s="18"/>
      <c r="EZ418" s="18"/>
      <c r="FA418" s="18"/>
      <c r="FB418" s="18"/>
      <c r="FC418" s="18"/>
      <c r="FD418" s="18"/>
      <c r="FE418" s="18"/>
      <c r="FF418" s="18"/>
      <c r="FG418" s="18"/>
      <c r="FH418" s="18"/>
      <c r="FI418" s="18"/>
      <c r="FJ418" s="18"/>
      <c r="FK418" s="18"/>
      <c r="FL418" s="18"/>
      <c r="FM418" s="18"/>
      <c r="FN418" s="18"/>
    </row>
    <row r="419" spans="1:170" s="39" customFormat="1" ht="11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</row>
    <row r="420" spans="1:170" s="39" customFormat="1" ht="11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18"/>
      <c r="EB420" s="18"/>
      <c r="EC420" s="18"/>
      <c r="ED420" s="18"/>
      <c r="EE420" s="18"/>
      <c r="EF420" s="18"/>
      <c r="EG420" s="18"/>
      <c r="EH420" s="18"/>
      <c r="EI420" s="18"/>
      <c r="EJ420" s="18"/>
      <c r="EK420" s="18"/>
      <c r="EL420" s="18"/>
      <c r="EM420" s="18"/>
      <c r="EN420" s="18"/>
      <c r="EO420" s="18"/>
      <c r="EP420" s="18"/>
      <c r="EQ420" s="18"/>
      <c r="ER420" s="18"/>
      <c r="ES420" s="18"/>
      <c r="ET420" s="18"/>
      <c r="EU420" s="18"/>
      <c r="EV420" s="18"/>
      <c r="EW420" s="18"/>
      <c r="EX420" s="18"/>
      <c r="EY420" s="18"/>
      <c r="EZ420" s="18"/>
      <c r="FA420" s="18"/>
      <c r="FB420" s="18"/>
      <c r="FC420" s="18"/>
      <c r="FD420" s="18"/>
      <c r="FE420" s="18"/>
      <c r="FF420" s="18"/>
      <c r="FG420" s="18"/>
      <c r="FH420" s="18"/>
      <c r="FI420" s="18"/>
      <c r="FJ420" s="18"/>
      <c r="FK420" s="18"/>
      <c r="FL420" s="18"/>
      <c r="FM420" s="18"/>
      <c r="FN420" s="18"/>
    </row>
    <row r="421" spans="1:170" s="39" customFormat="1" ht="11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</row>
    <row r="422" spans="1:170" s="39" customFormat="1" ht="11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  <c r="EA422" s="18"/>
      <c r="EB422" s="18"/>
      <c r="EC422" s="18"/>
      <c r="ED422" s="18"/>
      <c r="EE422" s="18"/>
      <c r="EF422" s="18"/>
      <c r="EG422" s="18"/>
      <c r="EH422" s="18"/>
      <c r="EI422" s="18"/>
      <c r="EJ422" s="18"/>
      <c r="EK422" s="18"/>
      <c r="EL422" s="18"/>
      <c r="EM422" s="18"/>
      <c r="EN422" s="18"/>
      <c r="EO422" s="18"/>
      <c r="EP422" s="18"/>
      <c r="EQ422" s="18"/>
      <c r="ER422" s="18"/>
      <c r="ES422" s="18"/>
      <c r="ET422" s="18"/>
      <c r="EU422" s="18"/>
      <c r="EV422" s="18"/>
      <c r="EW422" s="18"/>
      <c r="EX422" s="18"/>
      <c r="EY422" s="18"/>
      <c r="EZ422" s="18"/>
      <c r="FA422" s="18"/>
      <c r="FB422" s="18"/>
      <c r="FC422" s="18"/>
      <c r="FD422" s="18"/>
      <c r="FE422" s="18"/>
      <c r="FF422" s="18"/>
      <c r="FG422" s="18"/>
      <c r="FH422" s="18"/>
      <c r="FI422" s="18"/>
      <c r="FJ422" s="18"/>
      <c r="FK422" s="18"/>
      <c r="FL422" s="18"/>
      <c r="FM422" s="18"/>
      <c r="FN422" s="18"/>
    </row>
    <row r="423" spans="1:170" s="39" customFormat="1" ht="11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8"/>
      <c r="ET423" s="18"/>
      <c r="EU423" s="18"/>
      <c r="EV423" s="18"/>
      <c r="EW423" s="18"/>
      <c r="EX423" s="18"/>
      <c r="EY423" s="18"/>
      <c r="EZ423" s="18"/>
      <c r="FA423" s="18"/>
      <c r="FB423" s="18"/>
      <c r="FC423" s="18"/>
      <c r="FD423" s="18"/>
      <c r="FE423" s="18"/>
      <c r="FF423" s="18"/>
      <c r="FG423" s="18"/>
      <c r="FH423" s="18"/>
      <c r="FI423" s="18"/>
      <c r="FJ423" s="18"/>
      <c r="FK423" s="18"/>
      <c r="FL423" s="18"/>
      <c r="FM423" s="18"/>
      <c r="FN423" s="18"/>
    </row>
    <row r="424" spans="1:170" s="39" customFormat="1" ht="11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</row>
    <row r="425" spans="1:170" s="39" customFormat="1" ht="11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  <c r="FM425" s="18"/>
      <c r="FN425" s="18"/>
    </row>
    <row r="426" spans="1:170" s="39" customFormat="1" ht="11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 s="18"/>
      <c r="EM426" s="18"/>
      <c r="EN426" s="18"/>
      <c r="EO426" s="18"/>
      <c r="EP426" s="18"/>
      <c r="EQ426" s="18"/>
      <c r="ER426" s="18"/>
      <c r="ES426" s="18"/>
      <c r="ET426" s="18"/>
      <c r="EU426" s="18"/>
      <c r="EV426" s="18"/>
      <c r="EW426" s="18"/>
      <c r="EX426" s="18"/>
      <c r="EY426" s="18"/>
      <c r="EZ426" s="18"/>
      <c r="FA426" s="18"/>
      <c r="FB426" s="18"/>
      <c r="FC426" s="18"/>
      <c r="FD426" s="18"/>
      <c r="FE426" s="18"/>
      <c r="FF426" s="18"/>
      <c r="FG426" s="18"/>
      <c r="FH426" s="18"/>
      <c r="FI426" s="18"/>
      <c r="FJ426" s="18"/>
      <c r="FK426" s="18"/>
      <c r="FL426" s="18"/>
      <c r="FM426" s="18"/>
      <c r="FN426" s="18"/>
    </row>
    <row r="427" spans="1:170" s="39" customFormat="1" ht="11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  <c r="EA427" s="18"/>
      <c r="EB427" s="18"/>
      <c r="EC427" s="18"/>
      <c r="ED427" s="18"/>
      <c r="EE427" s="18"/>
      <c r="EF427" s="18"/>
      <c r="EG427" s="18"/>
      <c r="EH427" s="18"/>
      <c r="EI427" s="18"/>
      <c r="EJ427" s="18"/>
      <c r="EK427" s="18"/>
      <c r="EL427" s="18"/>
      <c r="EM427" s="18"/>
      <c r="EN427" s="18"/>
      <c r="EO427" s="18"/>
      <c r="EP427" s="18"/>
      <c r="EQ427" s="18"/>
      <c r="ER427" s="18"/>
      <c r="ES427" s="18"/>
      <c r="ET427" s="18"/>
      <c r="EU427" s="18"/>
      <c r="EV427" s="18"/>
      <c r="EW427" s="18"/>
      <c r="EX427" s="18"/>
      <c r="EY427" s="18"/>
      <c r="EZ427" s="18"/>
      <c r="FA427" s="18"/>
      <c r="FB427" s="18"/>
      <c r="FC427" s="18"/>
      <c r="FD427" s="18"/>
      <c r="FE427" s="18"/>
      <c r="FF427" s="18"/>
      <c r="FG427" s="18"/>
      <c r="FH427" s="18"/>
      <c r="FI427" s="18"/>
      <c r="FJ427" s="18"/>
      <c r="FK427" s="18"/>
      <c r="FL427" s="18"/>
      <c r="FM427" s="18"/>
      <c r="FN427" s="18"/>
    </row>
    <row r="428" spans="1:170" s="39" customFormat="1" ht="11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8"/>
      <c r="ET428" s="18"/>
      <c r="EU428" s="18"/>
      <c r="EV428" s="18"/>
      <c r="EW428" s="18"/>
      <c r="EX428" s="18"/>
      <c r="EY428" s="18"/>
      <c r="EZ428" s="18"/>
      <c r="FA428" s="18"/>
      <c r="FB428" s="18"/>
      <c r="FC428" s="18"/>
      <c r="FD428" s="18"/>
      <c r="FE428" s="18"/>
      <c r="FF428" s="18"/>
      <c r="FG428" s="18"/>
      <c r="FH428" s="18"/>
      <c r="FI428" s="18"/>
      <c r="FJ428" s="18"/>
      <c r="FK428" s="18"/>
      <c r="FL428" s="18"/>
      <c r="FM428" s="18"/>
      <c r="FN428" s="18"/>
    </row>
    <row r="429" spans="1:170" s="39" customFormat="1" ht="11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8"/>
      <c r="ET429" s="18"/>
      <c r="EU429" s="18"/>
      <c r="EV429" s="18"/>
      <c r="EW429" s="18"/>
      <c r="EX429" s="18"/>
      <c r="EY429" s="18"/>
      <c r="EZ429" s="18"/>
      <c r="FA429" s="18"/>
      <c r="FB429" s="18"/>
      <c r="FC429" s="18"/>
      <c r="FD429" s="18"/>
      <c r="FE429" s="18"/>
      <c r="FF429" s="18"/>
      <c r="FG429" s="18"/>
      <c r="FH429" s="18"/>
      <c r="FI429" s="18"/>
      <c r="FJ429" s="18"/>
      <c r="FK429" s="18"/>
      <c r="FL429" s="18"/>
      <c r="FM429" s="18"/>
      <c r="FN429" s="18"/>
    </row>
    <row r="430" spans="1:170" s="39" customFormat="1" ht="11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  <c r="EA430" s="18"/>
      <c r="EB430" s="18"/>
      <c r="EC430" s="18"/>
      <c r="ED430" s="18"/>
      <c r="EE430" s="18"/>
      <c r="EF430" s="18"/>
      <c r="EG430" s="18"/>
      <c r="EH430" s="18"/>
      <c r="EI430" s="18"/>
      <c r="EJ430" s="18"/>
      <c r="EK430" s="18"/>
      <c r="EL430" s="18"/>
      <c r="EM430" s="18"/>
      <c r="EN430" s="18"/>
      <c r="EO430" s="18"/>
      <c r="EP430" s="18"/>
      <c r="EQ430" s="18"/>
      <c r="ER430" s="18"/>
      <c r="ES430" s="18"/>
      <c r="ET430" s="18"/>
      <c r="EU430" s="18"/>
      <c r="EV430" s="18"/>
      <c r="EW430" s="18"/>
      <c r="EX430" s="18"/>
      <c r="EY430" s="18"/>
      <c r="EZ430" s="18"/>
      <c r="FA430" s="18"/>
      <c r="FB430" s="18"/>
      <c r="FC430" s="18"/>
      <c r="FD430" s="18"/>
      <c r="FE430" s="18"/>
      <c r="FF430" s="18"/>
      <c r="FG430" s="18"/>
      <c r="FH430" s="18"/>
      <c r="FI430" s="18"/>
      <c r="FJ430" s="18"/>
      <c r="FK430" s="18"/>
      <c r="FL430" s="18"/>
      <c r="FM430" s="18"/>
      <c r="FN430" s="18"/>
    </row>
    <row r="431" spans="1:170" s="39" customFormat="1" ht="11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  <c r="EA431" s="18"/>
      <c r="EB431" s="18"/>
      <c r="EC431" s="18"/>
      <c r="ED431" s="18"/>
      <c r="EE431" s="18"/>
      <c r="EF431" s="18"/>
      <c r="EG431" s="18"/>
      <c r="EH431" s="18"/>
      <c r="EI431" s="18"/>
      <c r="EJ431" s="18"/>
      <c r="EK431" s="18"/>
      <c r="EL431" s="18"/>
      <c r="EM431" s="18"/>
      <c r="EN431" s="18"/>
      <c r="EO431" s="18"/>
      <c r="EP431" s="18"/>
      <c r="EQ431" s="18"/>
      <c r="ER431" s="18"/>
      <c r="ES431" s="18"/>
      <c r="ET431" s="18"/>
      <c r="EU431" s="18"/>
      <c r="EV431" s="18"/>
      <c r="EW431" s="18"/>
      <c r="EX431" s="18"/>
      <c r="EY431" s="18"/>
      <c r="EZ431" s="18"/>
      <c r="FA431" s="18"/>
      <c r="FB431" s="18"/>
      <c r="FC431" s="18"/>
      <c r="FD431" s="18"/>
      <c r="FE431" s="18"/>
      <c r="FF431" s="18"/>
      <c r="FG431" s="18"/>
      <c r="FH431" s="18"/>
      <c r="FI431" s="18"/>
      <c r="FJ431" s="18"/>
      <c r="FK431" s="18"/>
      <c r="FL431" s="18"/>
      <c r="FM431" s="18"/>
      <c r="FN431" s="18"/>
    </row>
    <row r="432" spans="1:170" s="39" customFormat="1" ht="11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/>
      <c r="EB432" s="18"/>
      <c r="EC432" s="18"/>
      <c r="ED432" s="18"/>
      <c r="EE432" s="18"/>
      <c r="EF432" s="18"/>
      <c r="EG432" s="18"/>
      <c r="EH432" s="18"/>
      <c r="EI432" s="18"/>
      <c r="EJ432" s="18"/>
      <c r="EK432" s="18"/>
      <c r="EL432" s="18"/>
      <c r="EM432" s="18"/>
      <c r="EN432" s="18"/>
      <c r="EO432" s="18"/>
      <c r="EP432" s="18"/>
      <c r="EQ432" s="18"/>
      <c r="ER432" s="18"/>
      <c r="ES432" s="18"/>
      <c r="ET432" s="18"/>
      <c r="EU432" s="18"/>
      <c r="EV432" s="18"/>
      <c r="EW432" s="18"/>
      <c r="EX432" s="18"/>
      <c r="EY432" s="18"/>
      <c r="EZ432" s="18"/>
      <c r="FA432" s="18"/>
      <c r="FB432" s="18"/>
      <c r="FC432" s="18"/>
      <c r="FD432" s="18"/>
      <c r="FE432" s="18"/>
      <c r="FF432" s="18"/>
      <c r="FG432" s="18"/>
      <c r="FH432" s="18"/>
      <c r="FI432" s="18"/>
      <c r="FJ432" s="18"/>
      <c r="FK432" s="18"/>
      <c r="FL432" s="18"/>
      <c r="FM432" s="18"/>
      <c r="FN432" s="18"/>
    </row>
    <row r="433" spans="1:170" s="39" customFormat="1" ht="11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  <c r="EA433" s="18"/>
      <c r="EB433" s="18"/>
      <c r="EC433" s="18"/>
      <c r="ED433" s="18"/>
      <c r="EE433" s="18"/>
      <c r="EF433" s="18"/>
      <c r="EG433" s="18"/>
      <c r="EH433" s="18"/>
      <c r="EI433" s="18"/>
      <c r="EJ433" s="18"/>
      <c r="EK433" s="18"/>
      <c r="EL433" s="18"/>
      <c r="EM433" s="18"/>
      <c r="EN433" s="18"/>
      <c r="EO433" s="18"/>
      <c r="EP433" s="18"/>
      <c r="EQ433" s="18"/>
      <c r="ER433" s="18"/>
      <c r="ES433" s="18"/>
      <c r="ET433" s="18"/>
      <c r="EU433" s="18"/>
      <c r="EV433" s="18"/>
      <c r="EW433" s="18"/>
      <c r="EX433" s="18"/>
      <c r="EY433" s="18"/>
      <c r="EZ433" s="18"/>
      <c r="FA433" s="18"/>
      <c r="FB433" s="18"/>
      <c r="FC433" s="18"/>
      <c r="FD433" s="18"/>
      <c r="FE433" s="18"/>
      <c r="FF433" s="18"/>
      <c r="FG433" s="18"/>
      <c r="FH433" s="18"/>
      <c r="FI433" s="18"/>
      <c r="FJ433" s="18"/>
      <c r="FK433" s="18"/>
      <c r="FL433" s="18"/>
      <c r="FM433" s="18"/>
      <c r="FN433" s="18"/>
    </row>
    <row r="434" spans="1:170" s="39" customFormat="1" ht="11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  <c r="EA434" s="18"/>
      <c r="EB434" s="18"/>
      <c r="EC434" s="18"/>
      <c r="ED434" s="18"/>
      <c r="EE434" s="18"/>
      <c r="EF434" s="18"/>
      <c r="EG434" s="18"/>
      <c r="EH434" s="18"/>
      <c r="EI434" s="18"/>
      <c r="EJ434" s="18"/>
      <c r="EK434" s="18"/>
      <c r="EL434" s="18"/>
      <c r="EM434" s="18"/>
      <c r="EN434" s="18"/>
      <c r="EO434" s="18"/>
      <c r="EP434" s="18"/>
      <c r="EQ434" s="18"/>
      <c r="ER434" s="18"/>
      <c r="ES434" s="18"/>
      <c r="ET434" s="18"/>
      <c r="EU434" s="18"/>
      <c r="EV434" s="18"/>
      <c r="EW434" s="18"/>
      <c r="EX434" s="18"/>
      <c r="EY434" s="18"/>
      <c r="EZ434" s="18"/>
      <c r="FA434" s="18"/>
      <c r="FB434" s="18"/>
      <c r="FC434" s="18"/>
      <c r="FD434" s="18"/>
      <c r="FE434" s="18"/>
      <c r="FF434" s="18"/>
      <c r="FG434" s="18"/>
      <c r="FH434" s="18"/>
      <c r="FI434" s="18"/>
      <c r="FJ434" s="18"/>
      <c r="FK434" s="18"/>
      <c r="FL434" s="18"/>
      <c r="FM434" s="18"/>
      <c r="FN434" s="18"/>
    </row>
    <row r="435" spans="1:170" s="39" customFormat="1" ht="11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/>
      <c r="DX435" s="18"/>
      <c r="DY435" s="18"/>
      <c r="DZ435" s="18"/>
      <c r="EA435" s="18"/>
      <c r="EB435" s="18"/>
      <c r="EC435" s="18"/>
      <c r="ED435" s="18"/>
      <c r="EE435" s="18"/>
      <c r="EF435" s="18"/>
      <c r="EG435" s="18"/>
      <c r="EH435" s="18"/>
      <c r="EI435" s="18"/>
      <c r="EJ435" s="18"/>
      <c r="EK435" s="18"/>
      <c r="EL435" s="18"/>
      <c r="EM435" s="18"/>
      <c r="EN435" s="18"/>
      <c r="EO435" s="18"/>
      <c r="EP435" s="18"/>
      <c r="EQ435" s="18"/>
      <c r="ER435" s="18"/>
      <c r="ES435" s="18"/>
      <c r="ET435" s="18"/>
      <c r="EU435" s="18"/>
      <c r="EV435" s="18"/>
      <c r="EW435" s="18"/>
      <c r="EX435" s="18"/>
      <c r="EY435" s="18"/>
      <c r="EZ435" s="18"/>
      <c r="FA435" s="18"/>
      <c r="FB435" s="18"/>
      <c r="FC435" s="18"/>
      <c r="FD435" s="18"/>
      <c r="FE435" s="18"/>
      <c r="FF435" s="18"/>
      <c r="FG435" s="18"/>
      <c r="FH435" s="18"/>
      <c r="FI435" s="18"/>
      <c r="FJ435" s="18"/>
      <c r="FK435" s="18"/>
      <c r="FL435" s="18"/>
      <c r="FM435" s="18"/>
      <c r="FN435" s="18"/>
    </row>
    <row r="436" spans="1:170" s="39" customFormat="1" ht="11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8"/>
      <c r="ET436" s="18"/>
      <c r="EU436" s="18"/>
      <c r="EV436" s="18"/>
      <c r="EW436" s="18"/>
      <c r="EX436" s="18"/>
      <c r="EY436" s="18"/>
      <c r="EZ436" s="18"/>
      <c r="FA436" s="18"/>
      <c r="FB436" s="18"/>
      <c r="FC436" s="18"/>
      <c r="FD436" s="18"/>
      <c r="FE436" s="18"/>
      <c r="FF436" s="18"/>
      <c r="FG436" s="18"/>
      <c r="FH436" s="18"/>
      <c r="FI436" s="18"/>
      <c r="FJ436" s="18"/>
      <c r="FK436" s="18"/>
      <c r="FL436" s="18"/>
      <c r="FM436" s="18"/>
      <c r="FN436" s="18"/>
    </row>
    <row r="437" spans="1:170" s="39" customFormat="1" ht="11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  <c r="EA437" s="18"/>
      <c r="EB437" s="18"/>
      <c r="EC437" s="18"/>
      <c r="ED437" s="18"/>
      <c r="EE437" s="18"/>
      <c r="EF437" s="18"/>
      <c r="EG437" s="18"/>
      <c r="EH437" s="18"/>
      <c r="EI437" s="18"/>
      <c r="EJ437" s="18"/>
      <c r="EK437" s="18"/>
      <c r="EL437" s="18"/>
      <c r="EM437" s="18"/>
      <c r="EN437" s="18"/>
      <c r="EO437" s="18"/>
      <c r="EP437" s="18"/>
      <c r="EQ437" s="18"/>
      <c r="ER437" s="18"/>
      <c r="ES437" s="18"/>
      <c r="ET437" s="18"/>
      <c r="EU437" s="18"/>
      <c r="EV437" s="18"/>
      <c r="EW437" s="18"/>
      <c r="EX437" s="18"/>
      <c r="EY437" s="18"/>
      <c r="EZ437" s="18"/>
      <c r="FA437" s="18"/>
      <c r="FB437" s="18"/>
      <c r="FC437" s="18"/>
      <c r="FD437" s="18"/>
      <c r="FE437" s="18"/>
      <c r="FF437" s="18"/>
      <c r="FG437" s="18"/>
      <c r="FH437" s="18"/>
      <c r="FI437" s="18"/>
      <c r="FJ437" s="18"/>
      <c r="FK437" s="18"/>
      <c r="FL437" s="18"/>
      <c r="FM437" s="18"/>
      <c r="FN437" s="18"/>
    </row>
    <row r="438" spans="1:170" s="39" customFormat="1" ht="11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  <c r="EA438" s="18"/>
      <c r="EB438" s="18"/>
      <c r="EC438" s="18"/>
      <c r="ED438" s="18"/>
      <c r="EE438" s="18"/>
      <c r="EF438" s="18"/>
      <c r="EG438" s="18"/>
      <c r="EH438" s="18"/>
      <c r="EI438" s="18"/>
      <c r="EJ438" s="18"/>
      <c r="EK438" s="18"/>
      <c r="EL438" s="18"/>
      <c r="EM438" s="18"/>
      <c r="EN438" s="18"/>
      <c r="EO438" s="18"/>
      <c r="EP438" s="18"/>
      <c r="EQ438" s="18"/>
      <c r="ER438" s="18"/>
      <c r="ES438" s="18"/>
      <c r="ET438" s="18"/>
      <c r="EU438" s="18"/>
      <c r="EV438" s="18"/>
      <c r="EW438" s="18"/>
      <c r="EX438" s="18"/>
      <c r="EY438" s="18"/>
      <c r="EZ438" s="18"/>
      <c r="FA438" s="18"/>
      <c r="FB438" s="18"/>
      <c r="FC438" s="18"/>
      <c r="FD438" s="18"/>
      <c r="FE438" s="18"/>
      <c r="FF438" s="18"/>
      <c r="FG438" s="18"/>
      <c r="FH438" s="18"/>
      <c r="FI438" s="18"/>
      <c r="FJ438" s="18"/>
      <c r="FK438" s="18"/>
      <c r="FL438" s="18"/>
      <c r="FM438" s="18"/>
      <c r="FN438" s="18"/>
    </row>
    <row r="439" spans="1:170" s="39" customFormat="1" ht="11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  <c r="EA439" s="18"/>
      <c r="EB439" s="18"/>
      <c r="EC439" s="18"/>
      <c r="ED439" s="18"/>
      <c r="EE439" s="18"/>
      <c r="EF439" s="18"/>
      <c r="EG439" s="18"/>
      <c r="EH439" s="18"/>
      <c r="EI439" s="18"/>
      <c r="EJ439" s="18"/>
      <c r="EK439" s="18"/>
      <c r="EL439" s="18"/>
      <c r="EM439" s="18"/>
      <c r="EN439" s="18"/>
      <c r="EO439" s="18"/>
      <c r="EP439" s="18"/>
      <c r="EQ439" s="18"/>
      <c r="ER439" s="18"/>
      <c r="ES439" s="18"/>
      <c r="ET439" s="18"/>
      <c r="EU439" s="18"/>
      <c r="EV439" s="18"/>
      <c r="EW439" s="18"/>
      <c r="EX439" s="18"/>
      <c r="EY439" s="18"/>
      <c r="EZ439" s="18"/>
      <c r="FA439" s="18"/>
      <c r="FB439" s="18"/>
      <c r="FC439" s="18"/>
      <c r="FD439" s="18"/>
      <c r="FE439" s="18"/>
      <c r="FF439" s="18"/>
      <c r="FG439" s="18"/>
      <c r="FH439" s="18"/>
      <c r="FI439" s="18"/>
      <c r="FJ439" s="18"/>
      <c r="FK439" s="18"/>
      <c r="FL439" s="18"/>
      <c r="FM439" s="18"/>
      <c r="FN439" s="18"/>
    </row>
    <row r="440" spans="1:170" s="39" customFormat="1" ht="11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  <c r="EA440" s="18"/>
      <c r="EB440" s="18"/>
      <c r="EC440" s="18"/>
      <c r="ED440" s="18"/>
      <c r="EE440" s="18"/>
      <c r="EF440" s="18"/>
      <c r="EG440" s="18"/>
      <c r="EH440" s="18"/>
      <c r="EI440" s="18"/>
      <c r="EJ440" s="18"/>
      <c r="EK440" s="18"/>
      <c r="EL440" s="18"/>
      <c r="EM440" s="18"/>
      <c r="EN440" s="18"/>
      <c r="EO440" s="18"/>
      <c r="EP440" s="18"/>
      <c r="EQ440" s="18"/>
      <c r="ER440" s="18"/>
      <c r="ES440" s="18"/>
      <c r="ET440" s="18"/>
      <c r="EU440" s="18"/>
      <c r="EV440" s="18"/>
      <c r="EW440" s="18"/>
      <c r="EX440" s="18"/>
      <c r="EY440" s="18"/>
      <c r="EZ440" s="18"/>
      <c r="FA440" s="18"/>
      <c r="FB440" s="18"/>
      <c r="FC440" s="18"/>
      <c r="FD440" s="18"/>
      <c r="FE440" s="18"/>
      <c r="FF440" s="18"/>
      <c r="FG440" s="18"/>
      <c r="FH440" s="18"/>
      <c r="FI440" s="18"/>
      <c r="FJ440" s="18"/>
      <c r="FK440" s="18"/>
      <c r="FL440" s="18"/>
      <c r="FM440" s="18"/>
      <c r="FN440" s="18"/>
    </row>
    <row r="441" spans="1:170" s="39" customFormat="1" ht="11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  <c r="EA441" s="18"/>
      <c r="EB441" s="18"/>
      <c r="EC441" s="18"/>
      <c r="ED441" s="18"/>
      <c r="EE441" s="18"/>
      <c r="EF441" s="18"/>
      <c r="EG441" s="18"/>
      <c r="EH441" s="18"/>
      <c r="EI441" s="18"/>
      <c r="EJ441" s="18"/>
      <c r="EK441" s="18"/>
      <c r="EL441" s="18"/>
      <c r="EM441" s="18"/>
      <c r="EN441" s="18"/>
      <c r="EO441" s="18"/>
      <c r="EP441" s="18"/>
      <c r="EQ441" s="18"/>
      <c r="ER441" s="18"/>
      <c r="ES441" s="18"/>
      <c r="ET441" s="18"/>
      <c r="EU441" s="18"/>
      <c r="EV441" s="18"/>
      <c r="EW441" s="18"/>
      <c r="EX441" s="18"/>
      <c r="EY441" s="18"/>
      <c r="EZ441" s="18"/>
      <c r="FA441" s="18"/>
      <c r="FB441" s="18"/>
      <c r="FC441" s="18"/>
      <c r="FD441" s="18"/>
      <c r="FE441" s="18"/>
      <c r="FF441" s="18"/>
      <c r="FG441" s="18"/>
      <c r="FH441" s="18"/>
      <c r="FI441" s="18"/>
      <c r="FJ441" s="18"/>
      <c r="FK441" s="18"/>
      <c r="FL441" s="18"/>
      <c r="FM441" s="18"/>
      <c r="FN441" s="18"/>
    </row>
    <row r="442" spans="1:170" s="39" customFormat="1" ht="11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8"/>
      <c r="ET442" s="18"/>
      <c r="EU442" s="18"/>
      <c r="EV442" s="18"/>
      <c r="EW442" s="18"/>
      <c r="EX442" s="18"/>
      <c r="EY442" s="18"/>
      <c r="EZ442" s="18"/>
      <c r="FA442" s="18"/>
      <c r="FB442" s="18"/>
      <c r="FC442" s="18"/>
      <c r="FD442" s="18"/>
      <c r="FE442" s="18"/>
      <c r="FF442" s="18"/>
      <c r="FG442" s="18"/>
      <c r="FH442" s="18"/>
      <c r="FI442" s="18"/>
      <c r="FJ442" s="18"/>
      <c r="FK442" s="18"/>
      <c r="FL442" s="18"/>
      <c r="FM442" s="18"/>
      <c r="FN442" s="18"/>
    </row>
    <row r="443" spans="1:170" s="39" customFormat="1" ht="11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/>
      <c r="EB443" s="18"/>
      <c r="EC443" s="18"/>
      <c r="ED443" s="18"/>
      <c r="EE443" s="18"/>
      <c r="EF443" s="18"/>
      <c r="EG443" s="18"/>
      <c r="EH443" s="18"/>
      <c r="EI443" s="18"/>
      <c r="EJ443" s="18"/>
      <c r="EK443" s="18"/>
      <c r="EL443" s="18"/>
      <c r="EM443" s="18"/>
      <c r="EN443" s="18"/>
      <c r="EO443" s="18"/>
      <c r="EP443" s="18"/>
      <c r="EQ443" s="18"/>
      <c r="ER443" s="18"/>
      <c r="ES443" s="18"/>
      <c r="ET443" s="18"/>
      <c r="EU443" s="18"/>
      <c r="EV443" s="18"/>
      <c r="EW443" s="18"/>
      <c r="EX443" s="18"/>
      <c r="EY443" s="18"/>
      <c r="EZ443" s="18"/>
      <c r="FA443" s="18"/>
      <c r="FB443" s="18"/>
      <c r="FC443" s="18"/>
      <c r="FD443" s="18"/>
      <c r="FE443" s="18"/>
      <c r="FF443" s="18"/>
      <c r="FG443" s="18"/>
      <c r="FH443" s="18"/>
      <c r="FI443" s="18"/>
      <c r="FJ443" s="18"/>
      <c r="FK443" s="18"/>
      <c r="FL443" s="18"/>
      <c r="FM443" s="18"/>
      <c r="FN443" s="18"/>
    </row>
    <row r="444" spans="1:170" s="39" customFormat="1" ht="11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  <c r="EA444" s="18"/>
      <c r="EB444" s="18"/>
      <c r="EC444" s="18"/>
      <c r="ED444" s="18"/>
      <c r="EE444" s="18"/>
      <c r="EF444" s="18"/>
      <c r="EG444" s="18"/>
      <c r="EH444" s="18"/>
      <c r="EI444" s="18"/>
      <c r="EJ444" s="18"/>
      <c r="EK444" s="18"/>
      <c r="EL444" s="18"/>
      <c r="EM444" s="18"/>
      <c r="EN444" s="18"/>
      <c r="EO444" s="18"/>
      <c r="EP444" s="18"/>
      <c r="EQ444" s="18"/>
      <c r="ER444" s="18"/>
      <c r="ES444" s="18"/>
      <c r="ET444" s="18"/>
      <c r="EU444" s="18"/>
      <c r="EV444" s="18"/>
      <c r="EW444" s="18"/>
      <c r="EX444" s="18"/>
      <c r="EY444" s="18"/>
      <c r="EZ444" s="18"/>
      <c r="FA444" s="18"/>
      <c r="FB444" s="18"/>
      <c r="FC444" s="18"/>
      <c r="FD444" s="18"/>
      <c r="FE444" s="18"/>
      <c r="FF444" s="18"/>
      <c r="FG444" s="18"/>
      <c r="FH444" s="18"/>
      <c r="FI444" s="18"/>
      <c r="FJ444" s="18"/>
      <c r="FK444" s="18"/>
      <c r="FL444" s="18"/>
      <c r="FM444" s="18"/>
      <c r="FN444" s="18"/>
    </row>
    <row r="445" spans="1:170" s="39" customFormat="1" ht="11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  <c r="EA445" s="18"/>
      <c r="EB445" s="18"/>
      <c r="EC445" s="18"/>
      <c r="ED445" s="18"/>
      <c r="EE445" s="18"/>
      <c r="EF445" s="18"/>
      <c r="EG445" s="18"/>
      <c r="EH445" s="18"/>
      <c r="EI445" s="18"/>
      <c r="EJ445" s="18"/>
      <c r="EK445" s="18"/>
      <c r="EL445" s="18"/>
      <c r="EM445" s="18"/>
      <c r="EN445" s="18"/>
      <c r="EO445" s="18"/>
      <c r="EP445" s="18"/>
      <c r="EQ445" s="18"/>
      <c r="ER445" s="18"/>
      <c r="ES445" s="18"/>
      <c r="ET445" s="18"/>
      <c r="EU445" s="18"/>
      <c r="EV445" s="18"/>
      <c r="EW445" s="18"/>
      <c r="EX445" s="18"/>
      <c r="EY445" s="18"/>
      <c r="EZ445" s="18"/>
      <c r="FA445" s="18"/>
      <c r="FB445" s="18"/>
      <c r="FC445" s="18"/>
      <c r="FD445" s="18"/>
      <c r="FE445" s="18"/>
      <c r="FF445" s="18"/>
      <c r="FG445" s="18"/>
      <c r="FH445" s="18"/>
      <c r="FI445" s="18"/>
      <c r="FJ445" s="18"/>
      <c r="FK445" s="18"/>
      <c r="FL445" s="18"/>
      <c r="FM445" s="18"/>
      <c r="FN445" s="18"/>
    </row>
    <row r="446" spans="1:170" s="39" customFormat="1" ht="11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  <c r="FM446" s="18"/>
      <c r="FN446" s="18"/>
    </row>
    <row r="447" spans="1:170" s="39" customFormat="1" ht="11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  <c r="EA447" s="18"/>
      <c r="EB447" s="18"/>
      <c r="EC447" s="18"/>
      <c r="ED447" s="18"/>
      <c r="EE447" s="18"/>
      <c r="EF447" s="18"/>
      <c r="EG447" s="18"/>
      <c r="EH447" s="18"/>
      <c r="EI447" s="18"/>
      <c r="EJ447" s="18"/>
      <c r="EK447" s="18"/>
      <c r="EL447" s="18"/>
      <c r="EM447" s="18"/>
      <c r="EN447" s="18"/>
      <c r="EO447" s="18"/>
      <c r="EP447" s="18"/>
      <c r="EQ447" s="18"/>
      <c r="ER447" s="18"/>
      <c r="ES447" s="18"/>
      <c r="ET447" s="18"/>
      <c r="EU447" s="18"/>
      <c r="EV447" s="18"/>
      <c r="EW447" s="18"/>
      <c r="EX447" s="18"/>
      <c r="EY447" s="18"/>
      <c r="EZ447" s="18"/>
      <c r="FA447" s="18"/>
      <c r="FB447" s="18"/>
      <c r="FC447" s="18"/>
      <c r="FD447" s="18"/>
      <c r="FE447" s="18"/>
      <c r="FF447" s="18"/>
      <c r="FG447" s="18"/>
      <c r="FH447" s="18"/>
      <c r="FI447" s="18"/>
      <c r="FJ447" s="18"/>
      <c r="FK447" s="18"/>
      <c r="FL447" s="18"/>
      <c r="FM447" s="18"/>
      <c r="FN447" s="18"/>
    </row>
    <row r="448" spans="1:170" s="39" customFormat="1" ht="11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  <c r="EA448" s="18"/>
      <c r="EB448" s="18"/>
      <c r="EC448" s="18"/>
      <c r="ED448" s="18"/>
      <c r="EE448" s="18"/>
      <c r="EF448" s="18"/>
      <c r="EG448" s="18"/>
      <c r="EH448" s="18"/>
      <c r="EI448" s="18"/>
      <c r="EJ448" s="18"/>
      <c r="EK448" s="18"/>
      <c r="EL448" s="18"/>
      <c r="EM448" s="18"/>
      <c r="EN448" s="18"/>
      <c r="EO448" s="18"/>
      <c r="EP448" s="18"/>
      <c r="EQ448" s="18"/>
      <c r="ER448" s="18"/>
      <c r="ES448" s="18"/>
      <c r="ET448" s="18"/>
      <c r="EU448" s="18"/>
      <c r="EV448" s="18"/>
      <c r="EW448" s="18"/>
      <c r="EX448" s="18"/>
      <c r="EY448" s="18"/>
      <c r="EZ448" s="18"/>
      <c r="FA448" s="18"/>
      <c r="FB448" s="18"/>
      <c r="FC448" s="18"/>
      <c r="FD448" s="18"/>
      <c r="FE448" s="18"/>
      <c r="FF448" s="18"/>
      <c r="FG448" s="18"/>
      <c r="FH448" s="18"/>
      <c r="FI448" s="18"/>
      <c r="FJ448" s="18"/>
      <c r="FK448" s="18"/>
      <c r="FL448" s="18"/>
      <c r="FM448" s="18"/>
      <c r="FN448" s="18"/>
    </row>
    <row r="449" spans="1:170" s="39" customFormat="1" ht="11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  <c r="EA449" s="18"/>
      <c r="EB449" s="18"/>
      <c r="EC449" s="18"/>
      <c r="ED449" s="18"/>
      <c r="EE449" s="18"/>
      <c r="EF449" s="18"/>
      <c r="EG449" s="18"/>
      <c r="EH449" s="18"/>
      <c r="EI449" s="18"/>
      <c r="EJ449" s="18"/>
      <c r="EK449" s="18"/>
      <c r="EL449" s="18"/>
      <c r="EM449" s="18"/>
      <c r="EN449" s="18"/>
      <c r="EO449" s="18"/>
      <c r="EP449" s="18"/>
      <c r="EQ449" s="18"/>
      <c r="ER449" s="18"/>
      <c r="ES449" s="18"/>
      <c r="ET449" s="18"/>
      <c r="EU449" s="18"/>
      <c r="EV449" s="18"/>
      <c r="EW449" s="18"/>
      <c r="EX449" s="18"/>
      <c r="EY449" s="18"/>
      <c r="EZ449" s="18"/>
      <c r="FA449" s="18"/>
      <c r="FB449" s="18"/>
      <c r="FC449" s="18"/>
      <c r="FD449" s="18"/>
      <c r="FE449" s="18"/>
      <c r="FF449" s="18"/>
      <c r="FG449" s="18"/>
      <c r="FH449" s="18"/>
      <c r="FI449" s="18"/>
      <c r="FJ449" s="18"/>
      <c r="FK449" s="18"/>
      <c r="FL449" s="18"/>
      <c r="FM449" s="18"/>
      <c r="FN449" s="18"/>
    </row>
    <row r="450" spans="1:170" s="39" customFormat="1" ht="11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  <c r="EJ450" s="18"/>
      <c r="EK450" s="18"/>
      <c r="EL450" s="18"/>
      <c r="EM450" s="18"/>
      <c r="EN450" s="18"/>
      <c r="EO450" s="18"/>
      <c r="EP450" s="18"/>
      <c r="EQ450" s="18"/>
      <c r="ER450" s="18"/>
      <c r="ES450" s="18"/>
      <c r="ET450" s="18"/>
      <c r="EU450" s="18"/>
      <c r="EV450" s="18"/>
      <c r="EW450" s="18"/>
      <c r="EX450" s="18"/>
      <c r="EY450" s="18"/>
      <c r="EZ450" s="18"/>
      <c r="FA450" s="18"/>
      <c r="FB450" s="18"/>
      <c r="FC450" s="18"/>
      <c r="FD450" s="18"/>
      <c r="FE450" s="18"/>
      <c r="FF450" s="18"/>
      <c r="FG450" s="18"/>
      <c r="FH450" s="18"/>
      <c r="FI450" s="18"/>
      <c r="FJ450" s="18"/>
      <c r="FK450" s="18"/>
      <c r="FL450" s="18"/>
      <c r="FM450" s="18"/>
      <c r="FN450" s="18"/>
    </row>
    <row r="451" spans="1:170" s="39" customFormat="1" ht="11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  <c r="EA451" s="18"/>
      <c r="EB451" s="18"/>
      <c r="EC451" s="18"/>
      <c r="ED451" s="18"/>
      <c r="EE451" s="18"/>
      <c r="EF451" s="18"/>
      <c r="EG451" s="18"/>
      <c r="EH451" s="18"/>
      <c r="EI451" s="18"/>
      <c r="EJ451" s="18"/>
      <c r="EK451" s="18"/>
      <c r="EL451" s="18"/>
      <c r="EM451" s="18"/>
      <c r="EN451" s="18"/>
      <c r="EO451" s="18"/>
      <c r="EP451" s="18"/>
      <c r="EQ451" s="18"/>
      <c r="ER451" s="18"/>
      <c r="ES451" s="18"/>
      <c r="ET451" s="18"/>
      <c r="EU451" s="18"/>
      <c r="EV451" s="18"/>
      <c r="EW451" s="18"/>
      <c r="EX451" s="18"/>
      <c r="EY451" s="18"/>
      <c r="EZ451" s="18"/>
      <c r="FA451" s="18"/>
      <c r="FB451" s="18"/>
      <c r="FC451" s="18"/>
      <c r="FD451" s="18"/>
      <c r="FE451" s="18"/>
      <c r="FF451" s="18"/>
      <c r="FG451" s="18"/>
      <c r="FH451" s="18"/>
      <c r="FI451" s="18"/>
      <c r="FJ451" s="18"/>
      <c r="FK451" s="18"/>
      <c r="FL451" s="18"/>
      <c r="FM451" s="18"/>
      <c r="FN451" s="18"/>
    </row>
    <row r="452" spans="1:170" s="39" customFormat="1" ht="11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  <c r="EA452" s="18"/>
      <c r="EB452" s="18"/>
      <c r="EC452" s="18"/>
      <c r="ED452" s="18"/>
      <c r="EE452" s="18"/>
      <c r="EF452" s="18"/>
      <c r="EG452" s="18"/>
      <c r="EH452" s="18"/>
      <c r="EI452" s="18"/>
      <c r="EJ452" s="18"/>
      <c r="EK452" s="18"/>
      <c r="EL452" s="18"/>
      <c r="EM452" s="18"/>
      <c r="EN452" s="18"/>
      <c r="EO452" s="18"/>
      <c r="EP452" s="18"/>
      <c r="EQ452" s="18"/>
      <c r="ER452" s="18"/>
      <c r="ES452" s="18"/>
      <c r="ET452" s="18"/>
      <c r="EU452" s="18"/>
      <c r="EV452" s="18"/>
      <c r="EW452" s="18"/>
      <c r="EX452" s="18"/>
      <c r="EY452" s="18"/>
      <c r="EZ452" s="18"/>
      <c r="FA452" s="18"/>
      <c r="FB452" s="18"/>
      <c r="FC452" s="18"/>
      <c r="FD452" s="18"/>
      <c r="FE452" s="18"/>
      <c r="FF452" s="18"/>
      <c r="FG452" s="18"/>
      <c r="FH452" s="18"/>
      <c r="FI452" s="18"/>
      <c r="FJ452" s="18"/>
      <c r="FK452" s="18"/>
      <c r="FL452" s="18"/>
      <c r="FM452" s="18"/>
      <c r="FN452" s="18"/>
    </row>
    <row r="453" spans="1:170" s="39" customFormat="1" ht="11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/>
      <c r="DX453" s="18"/>
      <c r="DY453" s="18"/>
      <c r="DZ453" s="18"/>
      <c r="EA453" s="18"/>
      <c r="EB453" s="18"/>
      <c r="EC453" s="18"/>
      <c r="ED453" s="18"/>
      <c r="EE453" s="18"/>
      <c r="EF453" s="18"/>
      <c r="EG453" s="18"/>
      <c r="EH453" s="18"/>
      <c r="EI453" s="18"/>
      <c r="EJ453" s="18"/>
      <c r="EK453" s="18"/>
      <c r="EL453" s="18"/>
      <c r="EM453" s="18"/>
      <c r="EN453" s="18"/>
      <c r="EO453" s="18"/>
      <c r="EP453" s="18"/>
      <c r="EQ453" s="18"/>
      <c r="ER453" s="18"/>
      <c r="ES453" s="18"/>
      <c r="ET453" s="18"/>
      <c r="EU453" s="18"/>
      <c r="EV453" s="18"/>
      <c r="EW453" s="18"/>
      <c r="EX453" s="18"/>
      <c r="EY453" s="18"/>
      <c r="EZ453" s="18"/>
      <c r="FA453" s="18"/>
      <c r="FB453" s="18"/>
      <c r="FC453" s="18"/>
      <c r="FD453" s="18"/>
      <c r="FE453" s="18"/>
      <c r="FF453" s="18"/>
      <c r="FG453" s="18"/>
      <c r="FH453" s="18"/>
      <c r="FI453" s="18"/>
      <c r="FJ453" s="18"/>
      <c r="FK453" s="18"/>
      <c r="FL453" s="18"/>
      <c r="FM453" s="18"/>
      <c r="FN453" s="18"/>
    </row>
    <row r="454" spans="1:170" s="39" customFormat="1" ht="11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  <c r="EA454" s="18"/>
      <c r="EB454" s="18"/>
      <c r="EC454" s="18"/>
      <c r="ED454" s="18"/>
      <c r="EE454" s="18"/>
      <c r="EF454" s="18"/>
      <c r="EG454" s="18"/>
      <c r="EH454" s="18"/>
      <c r="EI454" s="18"/>
      <c r="EJ454" s="18"/>
      <c r="EK454" s="18"/>
      <c r="EL454" s="18"/>
      <c r="EM454" s="18"/>
      <c r="EN454" s="18"/>
      <c r="EO454" s="18"/>
      <c r="EP454" s="18"/>
      <c r="EQ454" s="18"/>
      <c r="ER454" s="18"/>
      <c r="ES454" s="18"/>
      <c r="ET454" s="18"/>
      <c r="EU454" s="18"/>
      <c r="EV454" s="18"/>
      <c r="EW454" s="18"/>
      <c r="EX454" s="18"/>
      <c r="EY454" s="18"/>
      <c r="EZ454" s="18"/>
      <c r="FA454" s="18"/>
      <c r="FB454" s="18"/>
      <c r="FC454" s="18"/>
      <c r="FD454" s="18"/>
      <c r="FE454" s="18"/>
      <c r="FF454" s="18"/>
      <c r="FG454" s="18"/>
      <c r="FH454" s="18"/>
      <c r="FI454" s="18"/>
      <c r="FJ454" s="18"/>
      <c r="FK454" s="18"/>
      <c r="FL454" s="18"/>
      <c r="FM454" s="18"/>
      <c r="FN454" s="18"/>
    </row>
    <row r="455" spans="1:170" s="39" customFormat="1" ht="11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/>
      <c r="DX455" s="18"/>
      <c r="DY455" s="18"/>
      <c r="DZ455" s="18"/>
      <c r="EA455" s="18"/>
      <c r="EB455" s="18"/>
      <c r="EC455" s="18"/>
      <c r="ED455" s="18"/>
      <c r="EE455" s="18"/>
      <c r="EF455" s="18"/>
      <c r="EG455" s="18"/>
      <c r="EH455" s="18"/>
      <c r="EI455" s="18"/>
      <c r="EJ455" s="18"/>
      <c r="EK455" s="18"/>
      <c r="EL455" s="18"/>
      <c r="EM455" s="18"/>
      <c r="EN455" s="18"/>
      <c r="EO455" s="18"/>
      <c r="EP455" s="18"/>
      <c r="EQ455" s="18"/>
      <c r="ER455" s="18"/>
      <c r="ES455" s="18"/>
      <c r="ET455" s="18"/>
      <c r="EU455" s="18"/>
      <c r="EV455" s="18"/>
      <c r="EW455" s="18"/>
      <c r="EX455" s="18"/>
      <c r="EY455" s="18"/>
      <c r="EZ455" s="18"/>
      <c r="FA455" s="18"/>
      <c r="FB455" s="18"/>
      <c r="FC455" s="18"/>
      <c r="FD455" s="18"/>
      <c r="FE455" s="18"/>
      <c r="FF455" s="18"/>
      <c r="FG455" s="18"/>
      <c r="FH455" s="18"/>
      <c r="FI455" s="18"/>
      <c r="FJ455" s="18"/>
      <c r="FK455" s="18"/>
      <c r="FL455" s="18"/>
      <c r="FM455" s="18"/>
      <c r="FN455" s="18"/>
    </row>
    <row r="456" spans="1:170" s="39" customFormat="1" ht="11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  <c r="EA456" s="18"/>
      <c r="EB456" s="18"/>
      <c r="EC456" s="18"/>
      <c r="ED456" s="18"/>
      <c r="EE456" s="18"/>
      <c r="EF456" s="18"/>
      <c r="EG456" s="18"/>
      <c r="EH456" s="18"/>
      <c r="EI456" s="18"/>
      <c r="EJ456" s="18"/>
      <c r="EK456" s="18"/>
      <c r="EL456" s="18"/>
      <c r="EM456" s="18"/>
      <c r="EN456" s="18"/>
      <c r="EO456" s="18"/>
      <c r="EP456" s="18"/>
      <c r="EQ456" s="18"/>
      <c r="ER456" s="18"/>
      <c r="ES456" s="18"/>
      <c r="ET456" s="18"/>
      <c r="EU456" s="18"/>
      <c r="EV456" s="18"/>
      <c r="EW456" s="18"/>
      <c r="EX456" s="18"/>
      <c r="EY456" s="18"/>
      <c r="EZ456" s="18"/>
      <c r="FA456" s="18"/>
      <c r="FB456" s="18"/>
      <c r="FC456" s="18"/>
      <c r="FD456" s="18"/>
      <c r="FE456" s="18"/>
      <c r="FF456" s="18"/>
      <c r="FG456" s="18"/>
      <c r="FH456" s="18"/>
      <c r="FI456" s="18"/>
      <c r="FJ456" s="18"/>
      <c r="FK456" s="18"/>
      <c r="FL456" s="18"/>
      <c r="FM456" s="18"/>
      <c r="FN456" s="18"/>
    </row>
    <row r="457" spans="1:170" s="39" customFormat="1" ht="11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/>
      <c r="DX457" s="18"/>
      <c r="DY457" s="18"/>
      <c r="DZ457" s="18"/>
      <c r="EA457" s="18"/>
      <c r="EB457" s="18"/>
      <c r="EC457" s="18"/>
      <c r="ED457" s="18"/>
      <c r="EE457" s="18"/>
      <c r="EF457" s="18"/>
      <c r="EG457" s="18"/>
      <c r="EH457" s="18"/>
      <c r="EI457" s="18"/>
      <c r="EJ457" s="18"/>
      <c r="EK457" s="18"/>
      <c r="EL457" s="18"/>
      <c r="EM457" s="18"/>
      <c r="EN457" s="18"/>
      <c r="EO457" s="18"/>
      <c r="EP457" s="18"/>
      <c r="EQ457" s="18"/>
      <c r="ER457" s="18"/>
      <c r="ES457" s="18"/>
      <c r="ET457" s="18"/>
      <c r="EU457" s="18"/>
      <c r="EV457" s="18"/>
      <c r="EW457" s="18"/>
      <c r="EX457" s="18"/>
      <c r="EY457" s="18"/>
      <c r="EZ457" s="18"/>
      <c r="FA457" s="18"/>
      <c r="FB457" s="18"/>
      <c r="FC457" s="18"/>
      <c r="FD457" s="18"/>
      <c r="FE457" s="18"/>
      <c r="FF457" s="18"/>
      <c r="FG457" s="18"/>
      <c r="FH457" s="18"/>
      <c r="FI457" s="18"/>
      <c r="FJ457" s="18"/>
      <c r="FK457" s="18"/>
      <c r="FL457" s="18"/>
      <c r="FM457" s="18"/>
      <c r="FN457" s="18"/>
    </row>
    <row r="458" spans="1:170" s="39" customFormat="1" ht="11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  <c r="EA458" s="18"/>
      <c r="EB458" s="18"/>
      <c r="EC458" s="18"/>
      <c r="ED458" s="18"/>
      <c r="EE458" s="18"/>
      <c r="EF458" s="18"/>
      <c r="EG458" s="18"/>
      <c r="EH458" s="18"/>
      <c r="EI458" s="18"/>
      <c r="EJ458" s="18"/>
      <c r="EK458" s="18"/>
      <c r="EL458" s="18"/>
      <c r="EM458" s="18"/>
      <c r="EN458" s="18"/>
      <c r="EO458" s="18"/>
      <c r="EP458" s="18"/>
      <c r="EQ458" s="18"/>
      <c r="ER458" s="18"/>
      <c r="ES458" s="18"/>
      <c r="ET458" s="18"/>
      <c r="EU458" s="18"/>
      <c r="EV458" s="18"/>
      <c r="EW458" s="18"/>
      <c r="EX458" s="18"/>
      <c r="EY458" s="18"/>
      <c r="EZ458" s="18"/>
      <c r="FA458" s="18"/>
      <c r="FB458" s="18"/>
      <c r="FC458" s="18"/>
      <c r="FD458" s="18"/>
      <c r="FE458" s="18"/>
      <c r="FF458" s="18"/>
      <c r="FG458" s="18"/>
      <c r="FH458" s="18"/>
      <c r="FI458" s="18"/>
      <c r="FJ458" s="18"/>
      <c r="FK458" s="18"/>
      <c r="FL458" s="18"/>
      <c r="FM458" s="18"/>
      <c r="FN458" s="18"/>
    </row>
    <row r="459" spans="1:170" s="39" customFormat="1" ht="11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  <c r="EA459" s="18"/>
      <c r="EB459" s="18"/>
      <c r="EC459" s="18"/>
      <c r="ED459" s="18"/>
      <c r="EE459" s="18"/>
      <c r="EF459" s="18"/>
      <c r="EG459" s="18"/>
      <c r="EH459" s="18"/>
      <c r="EI459" s="18"/>
      <c r="EJ459" s="18"/>
      <c r="EK459" s="18"/>
      <c r="EL459" s="18"/>
      <c r="EM459" s="18"/>
      <c r="EN459" s="18"/>
      <c r="EO459" s="18"/>
      <c r="EP459" s="18"/>
      <c r="EQ459" s="18"/>
      <c r="ER459" s="18"/>
      <c r="ES459" s="18"/>
      <c r="ET459" s="18"/>
      <c r="EU459" s="18"/>
      <c r="EV459" s="18"/>
      <c r="EW459" s="18"/>
      <c r="EX459" s="18"/>
      <c r="EY459" s="18"/>
      <c r="EZ459" s="18"/>
      <c r="FA459" s="18"/>
      <c r="FB459" s="18"/>
      <c r="FC459" s="18"/>
      <c r="FD459" s="18"/>
      <c r="FE459" s="18"/>
      <c r="FF459" s="18"/>
      <c r="FG459" s="18"/>
      <c r="FH459" s="18"/>
      <c r="FI459" s="18"/>
      <c r="FJ459" s="18"/>
      <c r="FK459" s="18"/>
      <c r="FL459" s="18"/>
      <c r="FM459" s="18"/>
      <c r="FN459" s="18"/>
    </row>
    <row r="460" spans="1:170" s="39" customFormat="1" ht="11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  <c r="EA460" s="18"/>
      <c r="EB460" s="18"/>
      <c r="EC460" s="18"/>
      <c r="ED460" s="18"/>
      <c r="EE460" s="18"/>
      <c r="EF460" s="18"/>
      <c r="EG460" s="18"/>
      <c r="EH460" s="18"/>
      <c r="EI460" s="18"/>
      <c r="EJ460" s="18"/>
      <c r="EK460" s="18"/>
      <c r="EL460" s="18"/>
      <c r="EM460" s="18"/>
      <c r="EN460" s="18"/>
      <c r="EO460" s="18"/>
      <c r="EP460" s="18"/>
      <c r="EQ460" s="18"/>
      <c r="ER460" s="18"/>
      <c r="ES460" s="18"/>
      <c r="ET460" s="18"/>
      <c r="EU460" s="18"/>
      <c r="EV460" s="18"/>
      <c r="EW460" s="18"/>
      <c r="EX460" s="18"/>
      <c r="EY460" s="18"/>
      <c r="EZ460" s="18"/>
      <c r="FA460" s="18"/>
      <c r="FB460" s="18"/>
      <c r="FC460" s="18"/>
      <c r="FD460" s="18"/>
      <c r="FE460" s="18"/>
      <c r="FF460" s="18"/>
      <c r="FG460" s="18"/>
      <c r="FH460" s="18"/>
      <c r="FI460" s="18"/>
      <c r="FJ460" s="18"/>
      <c r="FK460" s="18"/>
      <c r="FL460" s="18"/>
      <c r="FM460" s="18"/>
      <c r="FN460" s="18"/>
    </row>
    <row r="461" spans="1:170" s="39" customFormat="1" ht="11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  <c r="EA461" s="18"/>
      <c r="EB461" s="18"/>
      <c r="EC461" s="18"/>
      <c r="ED461" s="18"/>
      <c r="EE461" s="18"/>
      <c r="EF461" s="18"/>
      <c r="EG461" s="18"/>
      <c r="EH461" s="18"/>
      <c r="EI461" s="18"/>
      <c r="EJ461" s="18"/>
      <c r="EK461" s="18"/>
      <c r="EL461" s="18"/>
      <c r="EM461" s="18"/>
      <c r="EN461" s="18"/>
      <c r="EO461" s="18"/>
      <c r="EP461" s="18"/>
      <c r="EQ461" s="18"/>
      <c r="ER461" s="18"/>
      <c r="ES461" s="18"/>
      <c r="ET461" s="18"/>
      <c r="EU461" s="18"/>
      <c r="EV461" s="18"/>
      <c r="EW461" s="18"/>
      <c r="EX461" s="18"/>
      <c r="EY461" s="18"/>
      <c r="EZ461" s="18"/>
      <c r="FA461" s="18"/>
      <c r="FB461" s="18"/>
      <c r="FC461" s="18"/>
      <c r="FD461" s="18"/>
      <c r="FE461" s="18"/>
      <c r="FF461" s="18"/>
      <c r="FG461" s="18"/>
      <c r="FH461" s="18"/>
      <c r="FI461" s="18"/>
      <c r="FJ461" s="18"/>
      <c r="FK461" s="18"/>
      <c r="FL461" s="18"/>
      <c r="FM461" s="18"/>
      <c r="FN461" s="18"/>
    </row>
    <row r="462" spans="1:170" s="39" customFormat="1" ht="11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  <c r="EA462" s="18"/>
      <c r="EB462" s="18"/>
      <c r="EC462" s="18"/>
      <c r="ED462" s="18"/>
      <c r="EE462" s="18"/>
      <c r="EF462" s="18"/>
      <c r="EG462" s="18"/>
      <c r="EH462" s="18"/>
      <c r="EI462" s="18"/>
      <c r="EJ462" s="18"/>
      <c r="EK462" s="18"/>
      <c r="EL462" s="18"/>
      <c r="EM462" s="18"/>
      <c r="EN462" s="18"/>
      <c r="EO462" s="18"/>
      <c r="EP462" s="18"/>
      <c r="EQ462" s="18"/>
      <c r="ER462" s="18"/>
      <c r="ES462" s="18"/>
      <c r="ET462" s="18"/>
      <c r="EU462" s="18"/>
      <c r="EV462" s="18"/>
      <c r="EW462" s="18"/>
      <c r="EX462" s="18"/>
      <c r="EY462" s="18"/>
      <c r="EZ462" s="18"/>
      <c r="FA462" s="18"/>
      <c r="FB462" s="18"/>
      <c r="FC462" s="18"/>
      <c r="FD462" s="18"/>
      <c r="FE462" s="18"/>
      <c r="FF462" s="18"/>
      <c r="FG462" s="18"/>
      <c r="FH462" s="18"/>
      <c r="FI462" s="18"/>
      <c r="FJ462" s="18"/>
      <c r="FK462" s="18"/>
      <c r="FL462" s="18"/>
      <c r="FM462" s="18"/>
      <c r="FN462" s="18"/>
    </row>
    <row r="463" spans="1:170" s="39" customFormat="1" ht="11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  <c r="EA463" s="18"/>
      <c r="EB463" s="18"/>
      <c r="EC463" s="18"/>
      <c r="ED463" s="18"/>
      <c r="EE463" s="18"/>
      <c r="EF463" s="18"/>
      <c r="EG463" s="18"/>
      <c r="EH463" s="18"/>
      <c r="EI463" s="18"/>
      <c r="EJ463" s="18"/>
      <c r="EK463" s="18"/>
      <c r="EL463" s="18"/>
      <c r="EM463" s="18"/>
      <c r="EN463" s="18"/>
      <c r="EO463" s="18"/>
      <c r="EP463" s="18"/>
      <c r="EQ463" s="18"/>
      <c r="ER463" s="18"/>
      <c r="ES463" s="18"/>
      <c r="ET463" s="18"/>
      <c r="EU463" s="18"/>
      <c r="EV463" s="18"/>
      <c r="EW463" s="18"/>
      <c r="EX463" s="18"/>
      <c r="EY463" s="18"/>
      <c r="EZ463" s="18"/>
      <c r="FA463" s="18"/>
      <c r="FB463" s="18"/>
      <c r="FC463" s="18"/>
      <c r="FD463" s="18"/>
      <c r="FE463" s="18"/>
      <c r="FF463" s="18"/>
      <c r="FG463" s="18"/>
      <c r="FH463" s="18"/>
      <c r="FI463" s="18"/>
      <c r="FJ463" s="18"/>
      <c r="FK463" s="18"/>
      <c r="FL463" s="18"/>
      <c r="FM463" s="18"/>
      <c r="FN463" s="18"/>
    </row>
    <row r="464" spans="1:170" s="39" customFormat="1" ht="11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  <c r="EA464" s="18"/>
      <c r="EB464" s="18"/>
      <c r="EC464" s="18"/>
      <c r="ED464" s="18"/>
      <c r="EE464" s="18"/>
      <c r="EF464" s="18"/>
      <c r="EG464" s="18"/>
      <c r="EH464" s="18"/>
      <c r="EI464" s="18"/>
      <c r="EJ464" s="18"/>
      <c r="EK464" s="18"/>
      <c r="EL464" s="18"/>
      <c r="EM464" s="18"/>
      <c r="EN464" s="18"/>
      <c r="EO464" s="18"/>
      <c r="EP464" s="18"/>
      <c r="EQ464" s="18"/>
      <c r="ER464" s="18"/>
      <c r="ES464" s="18"/>
      <c r="ET464" s="18"/>
      <c r="EU464" s="18"/>
      <c r="EV464" s="18"/>
      <c r="EW464" s="18"/>
      <c r="EX464" s="18"/>
      <c r="EY464" s="18"/>
      <c r="EZ464" s="18"/>
      <c r="FA464" s="18"/>
      <c r="FB464" s="18"/>
      <c r="FC464" s="18"/>
      <c r="FD464" s="18"/>
      <c r="FE464" s="18"/>
      <c r="FF464" s="18"/>
      <c r="FG464" s="18"/>
      <c r="FH464" s="18"/>
      <c r="FI464" s="18"/>
      <c r="FJ464" s="18"/>
      <c r="FK464" s="18"/>
      <c r="FL464" s="18"/>
      <c r="FM464" s="18"/>
      <c r="FN464" s="18"/>
    </row>
    <row r="465" spans="1:170" s="39" customFormat="1" ht="11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  <c r="EA465" s="18"/>
      <c r="EB465" s="18"/>
      <c r="EC465" s="18"/>
      <c r="ED465" s="18"/>
      <c r="EE465" s="18"/>
      <c r="EF465" s="18"/>
      <c r="EG465" s="18"/>
      <c r="EH465" s="18"/>
      <c r="EI465" s="18"/>
      <c r="EJ465" s="18"/>
      <c r="EK465" s="18"/>
      <c r="EL465" s="18"/>
      <c r="EM465" s="18"/>
      <c r="EN465" s="18"/>
      <c r="EO465" s="18"/>
      <c r="EP465" s="18"/>
      <c r="EQ465" s="18"/>
      <c r="ER465" s="18"/>
      <c r="ES465" s="18"/>
      <c r="ET465" s="18"/>
      <c r="EU465" s="18"/>
      <c r="EV465" s="18"/>
      <c r="EW465" s="18"/>
      <c r="EX465" s="18"/>
      <c r="EY465" s="18"/>
      <c r="EZ465" s="18"/>
      <c r="FA465" s="18"/>
      <c r="FB465" s="18"/>
      <c r="FC465" s="18"/>
      <c r="FD465" s="18"/>
      <c r="FE465" s="18"/>
      <c r="FF465" s="18"/>
      <c r="FG465" s="18"/>
      <c r="FH465" s="18"/>
      <c r="FI465" s="18"/>
      <c r="FJ465" s="18"/>
      <c r="FK465" s="18"/>
      <c r="FL465" s="18"/>
      <c r="FM465" s="18"/>
      <c r="FN465" s="18"/>
    </row>
    <row r="466" spans="1:170" s="39" customFormat="1" ht="11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8"/>
      <c r="ET466" s="18"/>
      <c r="EU466" s="18"/>
      <c r="EV466" s="18"/>
      <c r="EW466" s="18"/>
      <c r="EX466" s="18"/>
      <c r="EY466" s="18"/>
      <c r="EZ466" s="18"/>
      <c r="FA466" s="18"/>
      <c r="FB466" s="18"/>
      <c r="FC466" s="18"/>
      <c r="FD466" s="18"/>
      <c r="FE466" s="18"/>
      <c r="FF466" s="18"/>
      <c r="FG466" s="18"/>
      <c r="FH466" s="18"/>
      <c r="FI466" s="18"/>
      <c r="FJ466" s="18"/>
      <c r="FK466" s="18"/>
      <c r="FL466" s="18"/>
      <c r="FM466" s="18"/>
      <c r="FN466" s="18"/>
    </row>
    <row r="467" spans="1:170" s="39" customFormat="1" ht="11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/>
      <c r="DX467" s="18"/>
      <c r="DY467" s="18"/>
      <c r="DZ467" s="18"/>
      <c r="EA467" s="18"/>
      <c r="EB467" s="18"/>
      <c r="EC467" s="18"/>
      <c r="ED467" s="18"/>
      <c r="EE467" s="18"/>
      <c r="EF467" s="18"/>
      <c r="EG467" s="18"/>
      <c r="EH467" s="18"/>
      <c r="EI467" s="18"/>
      <c r="EJ467" s="18"/>
      <c r="EK467" s="18"/>
      <c r="EL467" s="18"/>
      <c r="EM467" s="18"/>
      <c r="EN467" s="18"/>
      <c r="EO467" s="18"/>
      <c r="EP467" s="18"/>
      <c r="EQ467" s="18"/>
      <c r="ER467" s="18"/>
      <c r="ES467" s="18"/>
      <c r="ET467" s="18"/>
      <c r="EU467" s="18"/>
      <c r="EV467" s="18"/>
      <c r="EW467" s="18"/>
      <c r="EX467" s="18"/>
      <c r="EY467" s="18"/>
      <c r="EZ467" s="18"/>
      <c r="FA467" s="18"/>
      <c r="FB467" s="18"/>
      <c r="FC467" s="18"/>
      <c r="FD467" s="18"/>
      <c r="FE467" s="18"/>
      <c r="FF467" s="18"/>
      <c r="FG467" s="18"/>
      <c r="FH467" s="18"/>
      <c r="FI467" s="18"/>
      <c r="FJ467" s="18"/>
      <c r="FK467" s="18"/>
      <c r="FL467" s="18"/>
      <c r="FM467" s="18"/>
      <c r="FN467" s="18"/>
    </row>
    <row r="468" spans="1:170" s="39" customFormat="1" ht="11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  <c r="EA468" s="18"/>
      <c r="EB468" s="18"/>
      <c r="EC468" s="18"/>
      <c r="ED468" s="18"/>
      <c r="EE468" s="18"/>
      <c r="EF468" s="18"/>
      <c r="EG468" s="18"/>
      <c r="EH468" s="18"/>
      <c r="EI468" s="18"/>
      <c r="EJ468" s="18"/>
      <c r="EK468" s="18"/>
      <c r="EL468" s="18"/>
      <c r="EM468" s="18"/>
      <c r="EN468" s="18"/>
      <c r="EO468" s="18"/>
      <c r="EP468" s="18"/>
      <c r="EQ468" s="18"/>
      <c r="ER468" s="18"/>
      <c r="ES468" s="18"/>
      <c r="ET468" s="18"/>
      <c r="EU468" s="18"/>
      <c r="EV468" s="18"/>
      <c r="EW468" s="18"/>
      <c r="EX468" s="18"/>
      <c r="EY468" s="18"/>
      <c r="EZ468" s="18"/>
      <c r="FA468" s="18"/>
      <c r="FB468" s="18"/>
      <c r="FC468" s="18"/>
      <c r="FD468" s="18"/>
      <c r="FE468" s="18"/>
      <c r="FF468" s="18"/>
      <c r="FG468" s="18"/>
      <c r="FH468" s="18"/>
      <c r="FI468" s="18"/>
      <c r="FJ468" s="18"/>
      <c r="FK468" s="18"/>
      <c r="FL468" s="18"/>
      <c r="FM468" s="18"/>
      <c r="FN468" s="18"/>
    </row>
    <row r="469" spans="1:170" s="39" customFormat="1" ht="11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  <c r="ED469" s="18"/>
      <c r="EE469" s="18"/>
      <c r="EF469" s="18"/>
      <c r="EG469" s="18"/>
      <c r="EH469" s="18"/>
      <c r="EI469" s="18"/>
      <c r="EJ469" s="18"/>
      <c r="EK469" s="18"/>
      <c r="EL469" s="18"/>
      <c r="EM469" s="18"/>
      <c r="EN469" s="18"/>
      <c r="EO469" s="18"/>
      <c r="EP469" s="18"/>
      <c r="EQ469" s="18"/>
      <c r="ER469" s="18"/>
      <c r="ES469" s="18"/>
      <c r="ET469" s="18"/>
      <c r="EU469" s="18"/>
      <c r="EV469" s="18"/>
      <c r="EW469" s="18"/>
      <c r="EX469" s="18"/>
      <c r="EY469" s="18"/>
      <c r="EZ469" s="18"/>
      <c r="FA469" s="18"/>
      <c r="FB469" s="18"/>
      <c r="FC469" s="18"/>
      <c r="FD469" s="18"/>
      <c r="FE469" s="18"/>
      <c r="FF469" s="18"/>
      <c r="FG469" s="18"/>
      <c r="FH469" s="18"/>
      <c r="FI469" s="18"/>
      <c r="FJ469" s="18"/>
      <c r="FK469" s="18"/>
      <c r="FL469" s="18"/>
      <c r="FM469" s="18"/>
      <c r="FN469" s="18"/>
    </row>
    <row r="470" spans="1:170" s="39" customFormat="1" ht="11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  <c r="EA470" s="18"/>
      <c r="EB470" s="18"/>
      <c r="EC470" s="18"/>
      <c r="ED470" s="18"/>
      <c r="EE470" s="18"/>
      <c r="EF470" s="18"/>
      <c r="EG470" s="18"/>
      <c r="EH470" s="18"/>
      <c r="EI470" s="18"/>
      <c r="EJ470" s="18"/>
      <c r="EK470" s="18"/>
      <c r="EL470" s="18"/>
      <c r="EM470" s="18"/>
      <c r="EN470" s="18"/>
      <c r="EO470" s="18"/>
      <c r="EP470" s="18"/>
      <c r="EQ470" s="18"/>
      <c r="ER470" s="18"/>
      <c r="ES470" s="18"/>
      <c r="ET470" s="18"/>
      <c r="EU470" s="18"/>
      <c r="EV470" s="18"/>
      <c r="EW470" s="18"/>
      <c r="EX470" s="18"/>
      <c r="EY470" s="18"/>
      <c r="EZ470" s="18"/>
      <c r="FA470" s="18"/>
      <c r="FB470" s="18"/>
      <c r="FC470" s="18"/>
      <c r="FD470" s="18"/>
      <c r="FE470" s="18"/>
      <c r="FF470" s="18"/>
      <c r="FG470" s="18"/>
      <c r="FH470" s="18"/>
      <c r="FI470" s="18"/>
      <c r="FJ470" s="18"/>
      <c r="FK470" s="18"/>
      <c r="FL470" s="18"/>
      <c r="FM470" s="18"/>
      <c r="FN470" s="18"/>
    </row>
    <row r="471" spans="1:170" s="39" customFormat="1" ht="11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  <c r="ED471" s="18"/>
      <c r="EE471" s="18"/>
      <c r="EF471" s="18"/>
      <c r="EG471" s="18"/>
      <c r="EH471" s="18"/>
      <c r="EI471" s="18"/>
      <c r="EJ471" s="18"/>
      <c r="EK471" s="18"/>
      <c r="EL471" s="18"/>
      <c r="EM471" s="18"/>
      <c r="EN471" s="18"/>
      <c r="EO471" s="18"/>
      <c r="EP471" s="18"/>
      <c r="EQ471" s="18"/>
      <c r="ER471" s="18"/>
      <c r="ES471" s="18"/>
      <c r="ET471" s="18"/>
      <c r="EU471" s="18"/>
      <c r="EV471" s="18"/>
      <c r="EW471" s="18"/>
      <c r="EX471" s="18"/>
      <c r="EY471" s="18"/>
      <c r="EZ471" s="18"/>
      <c r="FA471" s="18"/>
      <c r="FB471" s="18"/>
      <c r="FC471" s="18"/>
      <c r="FD471" s="18"/>
      <c r="FE471" s="18"/>
      <c r="FF471" s="18"/>
      <c r="FG471" s="18"/>
      <c r="FH471" s="18"/>
      <c r="FI471" s="18"/>
      <c r="FJ471" s="18"/>
      <c r="FK471" s="18"/>
      <c r="FL471" s="18"/>
      <c r="FM471" s="18"/>
      <c r="FN471" s="18"/>
    </row>
    <row r="472" spans="1:170" s="39" customFormat="1" ht="11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  <c r="EA472" s="18"/>
      <c r="EB472" s="18"/>
      <c r="EC472" s="18"/>
      <c r="ED472" s="18"/>
      <c r="EE472" s="18"/>
      <c r="EF472" s="18"/>
      <c r="EG472" s="18"/>
      <c r="EH472" s="18"/>
      <c r="EI472" s="18"/>
      <c r="EJ472" s="18"/>
      <c r="EK472" s="18"/>
      <c r="EL472" s="18"/>
      <c r="EM472" s="18"/>
      <c r="EN472" s="18"/>
      <c r="EO472" s="18"/>
      <c r="EP472" s="18"/>
      <c r="EQ472" s="18"/>
      <c r="ER472" s="18"/>
      <c r="ES472" s="18"/>
      <c r="ET472" s="18"/>
      <c r="EU472" s="18"/>
      <c r="EV472" s="18"/>
      <c r="EW472" s="18"/>
      <c r="EX472" s="18"/>
      <c r="EY472" s="18"/>
      <c r="EZ472" s="18"/>
      <c r="FA472" s="18"/>
      <c r="FB472" s="18"/>
      <c r="FC472" s="18"/>
      <c r="FD472" s="18"/>
      <c r="FE472" s="18"/>
      <c r="FF472" s="18"/>
      <c r="FG472" s="18"/>
      <c r="FH472" s="18"/>
      <c r="FI472" s="18"/>
      <c r="FJ472" s="18"/>
      <c r="FK472" s="18"/>
      <c r="FL472" s="18"/>
      <c r="FM472" s="18"/>
      <c r="FN472" s="18"/>
    </row>
    <row r="473" spans="1:170" s="39" customFormat="1" ht="11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8"/>
      <c r="ET473" s="18"/>
      <c r="EU473" s="18"/>
      <c r="EV473" s="18"/>
      <c r="EW473" s="18"/>
      <c r="EX473" s="18"/>
      <c r="EY473" s="18"/>
      <c r="EZ473" s="18"/>
      <c r="FA473" s="18"/>
      <c r="FB473" s="18"/>
      <c r="FC473" s="18"/>
      <c r="FD473" s="18"/>
      <c r="FE473" s="18"/>
      <c r="FF473" s="18"/>
      <c r="FG473" s="18"/>
      <c r="FH473" s="18"/>
      <c r="FI473" s="18"/>
      <c r="FJ473" s="18"/>
      <c r="FK473" s="18"/>
      <c r="FL473" s="18"/>
      <c r="FM473" s="18"/>
      <c r="FN473" s="18"/>
    </row>
    <row r="474" spans="1:170" s="39" customFormat="1" ht="11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8"/>
      <c r="ET474" s="18"/>
      <c r="EU474" s="18"/>
      <c r="EV474" s="18"/>
      <c r="EW474" s="18"/>
      <c r="EX474" s="18"/>
      <c r="EY474" s="18"/>
      <c r="EZ474" s="18"/>
      <c r="FA474" s="18"/>
      <c r="FB474" s="18"/>
      <c r="FC474" s="18"/>
      <c r="FD474" s="18"/>
      <c r="FE474" s="18"/>
      <c r="FF474" s="18"/>
      <c r="FG474" s="18"/>
      <c r="FH474" s="18"/>
      <c r="FI474" s="18"/>
      <c r="FJ474" s="18"/>
      <c r="FK474" s="18"/>
      <c r="FL474" s="18"/>
      <c r="FM474" s="18"/>
      <c r="FN474" s="18"/>
    </row>
    <row r="475" spans="1:170" s="39" customFormat="1" ht="11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/>
      <c r="DX475" s="18"/>
      <c r="DY475" s="18"/>
      <c r="DZ475" s="18"/>
      <c r="EA475" s="18"/>
      <c r="EB475" s="18"/>
      <c r="EC475" s="18"/>
      <c r="ED475" s="18"/>
      <c r="EE475" s="18"/>
      <c r="EF475" s="18"/>
      <c r="EG475" s="18"/>
      <c r="EH475" s="18"/>
      <c r="EI475" s="18"/>
      <c r="EJ475" s="18"/>
      <c r="EK475" s="18"/>
      <c r="EL475" s="18"/>
      <c r="EM475" s="18"/>
      <c r="EN475" s="18"/>
      <c r="EO475" s="18"/>
      <c r="EP475" s="18"/>
      <c r="EQ475" s="18"/>
      <c r="ER475" s="18"/>
      <c r="ES475" s="18"/>
      <c r="ET475" s="18"/>
      <c r="EU475" s="18"/>
      <c r="EV475" s="18"/>
      <c r="EW475" s="18"/>
      <c r="EX475" s="18"/>
      <c r="EY475" s="18"/>
      <c r="EZ475" s="18"/>
      <c r="FA475" s="18"/>
      <c r="FB475" s="18"/>
      <c r="FC475" s="18"/>
      <c r="FD475" s="18"/>
      <c r="FE475" s="18"/>
      <c r="FF475" s="18"/>
      <c r="FG475" s="18"/>
      <c r="FH475" s="18"/>
      <c r="FI475" s="18"/>
      <c r="FJ475" s="18"/>
      <c r="FK475" s="18"/>
      <c r="FL475" s="18"/>
      <c r="FM475" s="18"/>
      <c r="FN475" s="18"/>
    </row>
    <row r="476" spans="1:170" s="39" customFormat="1" ht="11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8"/>
      <c r="ET476" s="18"/>
      <c r="EU476" s="18"/>
      <c r="EV476" s="18"/>
      <c r="EW476" s="18"/>
      <c r="EX476" s="18"/>
      <c r="EY476" s="18"/>
      <c r="EZ476" s="18"/>
      <c r="FA476" s="18"/>
      <c r="FB476" s="18"/>
      <c r="FC476" s="18"/>
      <c r="FD476" s="18"/>
      <c r="FE476" s="18"/>
      <c r="FF476" s="18"/>
      <c r="FG476" s="18"/>
      <c r="FH476" s="18"/>
      <c r="FI476" s="18"/>
      <c r="FJ476" s="18"/>
      <c r="FK476" s="18"/>
      <c r="FL476" s="18"/>
      <c r="FM476" s="18"/>
      <c r="FN476" s="18"/>
    </row>
    <row r="477" spans="1:170" s="39" customFormat="1" ht="11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8"/>
      <c r="ET477" s="18"/>
      <c r="EU477" s="18"/>
      <c r="EV477" s="18"/>
      <c r="EW477" s="18"/>
      <c r="EX477" s="1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  <c r="FM477" s="18"/>
      <c r="FN477" s="18"/>
    </row>
    <row r="478" spans="1:170" s="39" customFormat="1" ht="11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8"/>
      <c r="ET478" s="18"/>
      <c r="EU478" s="18"/>
      <c r="EV478" s="18"/>
      <c r="EW478" s="18"/>
      <c r="EX478" s="18"/>
      <c r="EY478" s="18"/>
      <c r="EZ478" s="18"/>
      <c r="FA478" s="18"/>
      <c r="FB478" s="18"/>
      <c r="FC478" s="18"/>
      <c r="FD478" s="18"/>
      <c r="FE478" s="18"/>
      <c r="FF478" s="18"/>
      <c r="FG478" s="18"/>
      <c r="FH478" s="18"/>
      <c r="FI478" s="18"/>
      <c r="FJ478" s="18"/>
      <c r="FK478" s="18"/>
      <c r="FL478" s="18"/>
      <c r="FM478" s="18"/>
      <c r="FN478" s="18"/>
    </row>
    <row r="479" spans="1:170" s="39" customFormat="1" ht="11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  <c r="EA479" s="18"/>
      <c r="EB479" s="18"/>
      <c r="EC479" s="18"/>
      <c r="ED479" s="18"/>
      <c r="EE479" s="18"/>
      <c r="EF479" s="18"/>
      <c r="EG479" s="18"/>
      <c r="EH479" s="18"/>
      <c r="EI479" s="18"/>
      <c r="EJ479" s="18"/>
      <c r="EK479" s="18"/>
      <c r="EL479" s="18"/>
      <c r="EM479" s="18"/>
      <c r="EN479" s="18"/>
      <c r="EO479" s="18"/>
      <c r="EP479" s="18"/>
      <c r="EQ479" s="18"/>
      <c r="ER479" s="18"/>
      <c r="ES479" s="18"/>
      <c r="ET479" s="18"/>
      <c r="EU479" s="18"/>
      <c r="EV479" s="18"/>
      <c r="EW479" s="18"/>
      <c r="EX479" s="18"/>
      <c r="EY479" s="18"/>
      <c r="EZ479" s="18"/>
      <c r="FA479" s="18"/>
      <c r="FB479" s="18"/>
      <c r="FC479" s="18"/>
      <c r="FD479" s="18"/>
      <c r="FE479" s="18"/>
      <c r="FF479" s="18"/>
      <c r="FG479" s="18"/>
      <c r="FH479" s="18"/>
      <c r="FI479" s="18"/>
      <c r="FJ479" s="18"/>
      <c r="FK479" s="18"/>
      <c r="FL479" s="18"/>
      <c r="FM479" s="18"/>
      <c r="FN479" s="18"/>
    </row>
    <row r="480" spans="1:170" s="39" customFormat="1" ht="11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8"/>
      <c r="ET480" s="18"/>
      <c r="EU480" s="18"/>
      <c r="EV480" s="18"/>
      <c r="EW480" s="18"/>
      <c r="EX480" s="18"/>
      <c r="EY480" s="18"/>
      <c r="EZ480" s="18"/>
      <c r="FA480" s="18"/>
      <c r="FB480" s="18"/>
      <c r="FC480" s="18"/>
      <c r="FD480" s="18"/>
      <c r="FE480" s="18"/>
      <c r="FF480" s="18"/>
      <c r="FG480" s="18"/>
      <c r="FH480" s="18"/>
      <c r="FI480" s="18"/>
      <c r="FJ480" s="18"/>
      <c r="FK480" s="18"/>
      <c r="FL480" s="18"/>
      <c r="FM480" s="18"/>
      <c r="FN480" s="18"/>
    </row>
    <row r="481" spans="1:170" s="39" customFormat="1" ht="11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  <c r="EA481" s="18"/>
      <c r="EB481" s="18"/>
      <c r="EC481" s="18"/>
      <c r="ED481" s="18"/>
      <c r="EE481" s="18"/>
      <c r="EF481" s="18"/>
      <c r="EG481" s="18"/>
      <c r="EH481" s="18"/>
      <c r="EI481" s="18"/>
      <c r="EJ481" s="18"/>
      <c r="EK481" s="18"/>
      <c r="EL481" s="18"/>
      <c r="EM481" s="18"/>
      <c r="EN481" s="18"/>
      <c r="EO481" s="18"/>
      <c r="EP481" s="18"/>
      <c r="EQ481" s="18"/>
      <c r="ER481" s="18"/>
      <c r="ES481" s="18"/>
      <c r="ET481" s="18"/>
      <c r="EU481" s="18"/>
      <c r="EV481" s="18"/>
      <c r="EW481" s="18"/>
      <c r="EX481" s="18"/>
      <c r="EY481" s="18"/>
      <c r="EZ481" s="18"/>
      <c r="FA481" s="18"/>
      <c r="FB481" s="18"/>
      <c r="FC481" s="18"/>
      <c r="FD481" s="18"/>
      <c r="FE481" s="18"/>
      <c r="FF481" s="18"/>
      <c r="FG481" s="18"/>
      <c r="FH481" s="18"/>
      <c r="FI481" s="18"/>
      <c r="FJ481" s="18"/>
      <c r="FK481" s="18"/>
      <c r="FL481" s="18"/>
      <c r="FM481" s="18"/>
      <c r="FN481" s="18"/>
    </row>
    <row r="482" spans="1:170" s="39" customFormat="1" ht="11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/>
      <c r="FH482" s="18"/>
      <c r="FI482" s="18"/>
      <c r="FJ482" s="18"/>
      <c r="FK482" s="18"/>
      <c r="FL482" s="18"/>
      <c r="FM482" s="18"/>
      <c r="FN482" s="18"/>
    </row>
    <row r="483" spans="1:170" s="39" customFormat="1" ht="11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  <c r="FM483" s="18"/>
      <c r="FN483" s="18"/>
    </row>
    <row r="484" spans="1:170" s="39" customFormat="1" ht="11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 s="18"/>
      <c r="EM484" s="18"/>
      <c r="EN484" s="18"/>
      <c r="EO484" s="18"/>
      <c r="EP484" s="18"/>
      <c r="EQ484" s="18"/>
      <c r="ER484" s="18"/>
      <c r="ES484" s="18"/>
      <c r="ET484" s="18"/>
      <c r="EU484" s="18"/>
      <c r="EV484" s="18"/>
      <c r="EW484" s="18"/>
      <c r="EX484" s="18"/>
      <c r="EY484" s="18"/>
      <c r="EZ484" s="18"/>
      <c r="FA484" s="18"/>
      <c r="FB484" s="18"/>
      <c r="FC484" s="18"/>
      <c r="FD484" s="18"/>
      <c r="FE484" s="18"/>
      <c r="FF484" s="18"/>
      <c r="FG484" s="18"/>
      <c r="FH484" s="18"/>
      <c r="FI484" s="18"/>
      <c r="FJ484" s="18"/>
      <c r="FK484" s="18"/>
      <c r="FL484" s="18"/>
      <c r="FM484" s="18"/>
      <c r="FN484" s="18"/>
    </row>
    <row r="485" spans="1:170" s="39" customFormat="1" ht="11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/>
      <c r="FH485" s="18"/>
      <c r="FI485" s="18"/>
      <c r="FJ485" s="18"/>
      <c r="FK485" s="18"/>
      <c r="FL485" s="18"/>
      <c r="FM485" s="18"/>
      <c r="FN485" s="18"/>
    </row>
    <row r="486" spans="1:170" s="39" customFormat="1" ht="11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/>
      <c r="FH486" s="18"/>
      <c r="FI486" s="18"/>
      <c r="FJ486" s="18"/>
      <c r="FK486" s="18"/>
      <c r="FL486" s="18"/>
      <c r="FM486" s="18"/>
      <c r="FN486" s="18"/>
    </row>
    <row r="487" spans="1:170" s="39" customFormat="1" ht="11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 s="18"/>
      <c r="EM487" s="18"/>
      <c r="EN487" s="18"/>
      <c r="EO487" s="18"/>
      <c r="EP487" s="18"/>
      <c r="EQ487" s="18"/>
      <c r="ER487" s="18"/>
      <c r="ES487" s="18"/>
      <c r="ET487" s="18"/>
      <c r="EU487" s="18"/>
      <c r="EV487" s="18"/>
      <c r="EW487" s="18"/>
      <c r="EX487" s="18"/>
      <c r="EY487" s="18"/>
      <c r="EZ487" s="18"/>
      <c r="FA487" s="18"/>
      <c r="FB487" s="18"/>
      <c r="FC487" s="18"/>
      <c r="FD487" s="18"/>
      <c r="FE487" s="18"/>
      <c r="FF487" s="18"/>
      <c r="FG487" s="18"/>
      <c r="FH487" s="18"/>
      <c r="FI487" s="18"/>
      <c r="FJ487" s="18"/>
      <c r="FK487" s="18"/>
      <c r="FL487" s="18"/>
      <c r="FM487" s="18"/>
      <c r="FN487" s="18"/>
    </row>
    <row r="488" spans="1:170" s="39" customFormat="1" ht="11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 s="18"/>
      <c r="EM488" s="18"/>
      <c r="EN488" s="18"/>
      <c r="EO488" s="18"/>
      <c r="EP488" s="18"/>
      <c r="EQ488" s="18"/>
      <c r="ER488" s="18"/>
      <c r="ES488" s="18"/>
      <c r="ET488" s="18"/>
      <c r="EU488" s="18"/>
      <c r="EV488" s="18"/>
      <c r="EW488" s="18"/>
      <c r="EX488" s="18"/>
      <c r="EY488" s="18"/>
      <c r="EZ488" s="18"/>
      <c r="FA488" s="18"/>
      <c r="FB488" s="18"/>
      <c r="FC488" s="18"/>
      <c r="FD488" s="18"/>
      <c r="FE488" s="18"/>
      <c r="FF488" s="18"/>
      <c r="FG488" s="18"/>
      <c r="FH488" s="18"/>
      <c r="FI488" s="18"/>
      <c r="FJ488" s="18"/>
      <c r="FK488" s="18"/>
      <c r="FL488" s="18"/>
      <c r="FM488" s="18"/>
      <c r="FN488" s="18"/>
    </row>
    <row r="489" spans="1:170" s="39" customFormat="1" ht="11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  <c r="EA489" s="18"/>
      <c r="EB489" s="18"/>
      <c r="EC489" s="18"/>
      <c r="ED489" s="18"/>
      <c r="EE489" s="18"/>
      <c r="EF489" s="18"/>
      <c r="EG489" s="18"/>
      <c r="EH489" s="18"/>
      <c r="EI489" s="18"/>
      <c r="EJ489" s="18"/>
      <c r="EK489" s="18"/>
      <c r="EL489" s="18"/>
      <c r="EM489" s="18"/>
      <c r="EN489" s="18"/>
      <c r="EO489" s="18"/>
      <c r="EP489" s="18"/>
      <c r="EQ489" s="18"/>
      <c r="ER489" s="18"/>
      <c r="ES489" s="18"/>
      <c r="ET489" s="18"/>
      <c r="EU489" s="18"/>
      <c r="EV489" s="18"/>
      <c r="EW489" s="18"/>
      <c r="EX489" s="18"/>
      <c r="EY489" s="18"/>
      <c r="EZ489" s="18"/>
      <c r="FA489" s="18"/>
      <c r="FB489" s="18"/>
      <c r="FC489" s="18"/>
      <c r="FD489" s="18"/>
      <c r="FE489" s="18"/>
      <c r="FF489" s="18"/>
      <c r="FG489" s="18"/>
      <c r="FH489" s="18"/>
      <c r="FI489" s="18"/>
      <c r="FJ489" s="18"/>
      <c r="FK489" s="18"/>
      <c r="FL489" s="18"/>
      <c r="FM489" s="18"/>
      <c r="FN489" s="18"/>
    </row>
    <row r="490" spans="1:170" s="39" customFormat="1" ht="11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/>
      <c r="EB490" s="18"/>
      <c r="EC490" s="18"/>
      <c r="ED490" s="18"/>
      <c r="EE490" s="18"/>
      <c r="EF490" s="18"/>
      <c r="EG490" s="18"/>
      <c r="EH490" s="18"/>
      <c r="EI490" s="18"/>
      <c r="EJ490" s="18"/>
      <c r="EK490" s="18"/>
      <c r="EL490" s="18"/>
      <c r="EM490" s="18"/>
      <c r="EN490" s="18"/>
      <c r="EO490" s="18"/>
      <c r="EP490" s="18"/>
      <c r="EQ490" s="18"/>
      <c r="ER490" s="18"/>
      <c r="ES490" s="18"/>
      <c r="ET490" s="18"/>
      <c r="EU490" s="18"/>
      <c r="EV490" s="18"/>
      <c r="EW490" s="18"/>
      <c r="EX490" s="18"/>
      <c r="EY490" s="18"/>
      <c r="EZ490" s="18"/>
      <c r="FA490" s="18"/>
      <c r="FB490" s="18"/>
      <c r="FC490" s="18"/>
      <c r="FD490" s="18"/>
      <c r="FE490" s="18"/>
      <c r="FF490" s="18"/>
      <c r="FG490" s="18"/>
      <c r="FH490" s="18"/>
      <c r="FI490" s="18"/>
      <c r="FJ490" s="18"/>
      <c r="FK490" s="18"/>
      <c r="FL490" s="18"/>
      <c r="FM490" s="18"/>
      <c r="FN490" s="18"/>
    </row>
    <row r="491" spans="1:170" s="39" customFormat="1" ht="11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  <c r="EA491" s="18"/>
      <c r="EB491" s="18"/>
      <c r="EC491" s="18"/>
      <c r="ED491" s="18"/>
      <c r="EE491" s="18"/>
      <c r="EF491" s="18"/>
      <c r="EG491" s="18"/>
      <c r="EH491" s="18"/>
      <c r="EI491" s="18"/>
      <c r="EJ491" s="18"/>
      <c r="EK491" s="18"/>
      <c r="EL491" s="18"/>
      <c r="EM491" s="18"/>
      <c r="EN491" s="18"/>
      <c r="EO491" s="18"/>
      <c r="EP491" s="18"/>
      <c r="EQ491" s="18"/>
      <c r="ER491" s="18"/>
      <c r="ES491" s="18"/>
      <c r="ET491" s="18"/>
      <c r="EU491" s="18"/>
      <c r="EV491" s="18"/>
      <c r="EW491" s="18"/>
      <c r="EX491" s="18"/>
      <c r="EY491" s="18"/>
      <c r="EZ491" s="18"/>
      <c r="FA491" s="18"/>
      <c r="FB491" s="18"/>
      <c r="FC491" s="18"/>
      <c r="FD491" s="18"/>
      <c r="FE491" s="18"/>
      <c r="FF491" s="18"/>
      <c r="FG491" s="18"/>
      <c r="FH491" s="18"/>
      <c r="FI491" s="18"/>
      <c r="FJ491" s="18"/>
      <c r="FK491" s="18"/>
      <c r="FL491" s="18"/>
      <c r="FM491" s="18"/>
      <c r="FN491" s="18"/>
    </row>
    <row r="492" spans="1:170" s="39" customFormat="1" ht="11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/>
      <c r="DX492" s="18"/>
      <c r="DY492" s="18"/>
      <c r="DZ492" s="18"/>
      <c r="EA492" s="18"/>
      <c r="EB492" s="18"/>
      <c r="EC492" s="18"/>
      <c r="ED492" s="18"/>
      <c r="EE492" s="18"/>
      <c r="EF492" s="18"/>
      <c r="EG492" s="18"/>
      <c r="EH492" s="18"/>
      <c r="EI492" s="18"/>
      <c r="EJ492" s="18"/>
      <c r="EK492" s="18"/>
      <c r="EL492" s="18"/>
      <c r="EM492" s="18"/>
      <c r="EN492" s="18"/>
      <c r="EO492" s="18"/>
      <c r="EP492" s="18"/>
      <c r="EQ492" s="18"/>
      <c r="ER492" s="18"/>
      <c r="ES492" s="18"/>
      <c r="ET492" s="18"/>
      <c r="EU492" s="18"/>
      <c r="EV492" s="18"/>
      <c r="EW492" s="18"/>
      <c r="EX492" s="18"/>
      <c r="EY492" s="18"/>
      <c r="EZ492" s="18"/>
      <c r="FA492" s="18"/>
      <c r="FB492" s="18"/>
      <c r="FC492" s="18"/>
      <c r="FD492" s="18"/>
      <c r="FE492" s="18"/>
      <c r="FF492" s="18"/>
      <c r="FG492" s="18"/>
      <c r="FH492" s="18"/>
      <c r="FI492" s="18"/>
      <c r="FJ492" s="18"/>
      <c r="FK492" s="18"/>
      <c r="FL492" s="18"/>
      <c r="FM492" s="18"/>
      <c r="FN492" s="18"/>
    </row>
    <row r="493" spans="1:170" s="39" customFormat="1" ht="11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  <c r="EA493" s="18"/>
      <c r="EB493" s="18"/>
      <c r="EC493" s="18"/>
      <c r="ED493" s="18"/>
      <c r="EE493" s="18"/>
      <c r="EF493" s="18"/>
      <c r="EG493" s="18"/>
      <c r="EH493" s="18"/>
      <c r="EI493" s="18"/>
      <c r="EJ493" s="18"/>
      <c r="EK493" s="18"/>
      <c r="EL493" s="18"/>
      <c r="EM493" s="18"/>
      <c r="EN493" s="18"/>
      <c r="EO493" s="18"/>
      <c r="EP493" s="18"/>
      <c r="EQ493" s="18"/>
      <c r="ER493" s="18"/>
      <c r="ES493" s="18"/>
      <c r="ET493" s="18"/>
      <c r="EU493" s="18"/>
      <c r="EV493" s="18"/>
      <c r="EW493" s="18"/>
      <c r="EX493" s="18"/>
      <c r="EY493" s="18"/>
      <c r="EZ493" s="18"/>
      <c r="FA493" s="18"/>
      <c r="FB493" s="18"/>
      <c r="FC493" s="18"/>
      <c r="FD493" s="18"/>
      <c r="FE493" s="18"/>
      <c r="FF493" s="18"/>
      <c r="FG493" s="18"/>
      <c r="FH493" s="18"/>
      <c r="FI493" s="18"/>
      <c r="FJ493" s="18"/>
      <c r="FK493" s="18"/>
      <c r="FL493" s="18"/>
      <c r="FM493" s="18"/>
      <c r="FN493" s="18"/>
    </row>
    <row r="494" spans="1:170" s="39" customFormat="1" ht="11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  <c r="EA494" s="18"/>
      <c r="EB494" s="18"/>
      <c r="EC494" s="18"/>
      <c r="ED494" s="18"/>
      <c r="EE494" s="18"/>
      <c r="EF494" s="18"/>
      <c r="EG494" s="18"/>
      <c r="EH494" s="18"/>
      <c r="EI494" s="18"/>
      <c r="EJ494" s="18"/>
      <c r="EK494" s="18"/>
      <c r="EL494" s="18"/>
      <c r="EM494" s="18"/>
      <c r="EN494" s="18"/>
      <c r="EO494" s="18"/>
      <c r="EP494" s="18"/>
      <c r="EQ494" s="18"/>
      <c r="ER494" s="18"/>
      <c r="ES494" s="18"/>
      <c r="ET494" s="18"/>
      <c r="EU494" s="18"/>
      <c r="EV494" s="18"/>
      <c r="EW494" s="18"/>
      <c r="EX494" s="18"/>
      <c r="EY494" s="18"/>
      <c r="EZ494" s="18"/>
      <c r="FA494" s="18"/>
      <c r="FB494" s="18"/>
      <c r="FC494" s="18"/>
      <c r="FD494" s="18"/>
      <c r="FE494" s="18"/>
      <c r="FF494" s="18"/>
      <c r="FG494" s="18"/>
      <c r="FH494" s="18"/>
      <c r="FI494" s="18"/>
      <c r="FJ494" s="18"/>
      <c r="FK494" s="18"/>
      <c r="FL494" s="18"/>
      <c r="FM494" s="18"/>
      <c r="FN494" s="18"/>
    </row>
    <row r="495" spans="1:170" s="39" customFormat="1" ht="11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  <c r="EA495" s="18"/>
      <c r="EB495" s="18"/>
      <c r="EC495" s="18"/>
      <c r="ED495" s="18"/>
      <c r="EE495" s="18"/>
      <c r="EF495" s="18"/>
      <c r="EG495" s="18"/>
      <c r="EH495" s="18"/>
      <c r="EI495" s="18"/>
      <c r="EJ495" s="18"/>
      <c r="EK495" s="18"/>
      <c r="EL495" s="18"/>
      <c r="EM495" s="18"/>
      <c r="EN495" s="18"/>
      <c r="EO495" s="18"/>
      <c r="EP495" s="18"/>
      <c r="EQ495" s="18"/>
      <c r="ER495" s="18"/>
      <c r="ES495" s="18"/>
      <c r="ET495" s="18"/>
      <c r="EU495" s="18"/>
      <c r="EV495" s="18"/>
      <c r="EW495" s="18"/>
      <c r="EX495" s="18"/>
      <c r="EY495" s="18"/>
      <c r="EZ495" s="18"/>
      <c r="FA495" s="18"/>
      <c r="FB495" s="18"/>
      <c r="FC495" s="18"/>
      <c r="FD495" s="18"/>
      <c r="FE495" s="18"/>
      <c r="FF495" s="18"/>
      <c r="FG495" s="18"/>
      <c r="FH495" s="18"/>
      <c r="FI495" s="18"/>
      <c r="FJ495" s="18"/>
      <c r="FK495" s="18"/>
      <c r="FL495" s="18"/>
      <c r="FM495" s="18"/>
      <c r="FN495" s="18"/>
    </row>
    <row r="496" spans="1:170" s="39" customFormat="1" ht="11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/>
      <c r="DX496" s="18"/>
      <c r="DY496" s="18"/>
      <c r="DZ496" s="18"/>
      <c r="EA496" s="18"/>
      <c r="EB496" s="18"/>
      <c r="EC496" s="18"/>
      <c r="ED496" s="18"/>
      <c r="EE496" s="18"/>
      <c r="EF496" s="18"/>
      <c r="EG496" s="18"/>
      <c r="EH496" s="18"/>
      <c r="EI496" s="18"/>
      <c r="EJ496" s="18"/>
      <c r="EK496" s="18"/>
      <c r="EL496" s="18"/>
      <c r="EM496" s="18"/>
      <c r="EN496" s="18"/>
      <c r="EO496" s="18"/>
      <c r="EP496" s="18"/>
      <c r="EQ496" s="18"/>
      <c r="ER496" s="18"/>
      <c r="ES496" s="18"/>
      <c r="ET496" s="18"/>
      <c r="EU496" s="18"/>
      <c r="EV496" s="18"/>
      <c r="EW496" s="18"/>
      <c r="EX496" s="18"/>
      <c r="EY496" s="18"/>
      <c r="EZ496" s="18"/>
      <c r="FA496" s="18"/>
      <c r="FB496" s="18"/>
      <c r="FC496" s="18"/>
      <c r="FD496" s="18"/>
      <c r="FE496" s="18"/>
      <c r="FF496" s="18"/>
      <c r="FG496" s="18"/>
      <c r="FH496" s="18"/>
      <c r="FI496" s="18"/>
      <c r="FJ496" s="18"/>
      <c r="FK496" s="18"/>
      <c r="FL496" s="18"/>
      <c r="FM496" s="18"/>
      <c r="FN496" s="18"/>
    </row>
    <row r="497" spans="1:170" s="39" customFormat="1" ht="11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/>
      <c r="DX497" s="18"/>
      <c r="DY497" s="18"/>
      <c r="DZ497" s="18"/>
      <c r="EA497" s="18"/>
      <c r="EB497" s="18"/>
      <c r="EC497" s="18"/>
      <c r="ED497" s="18"/>
      <c r="EE497" s="18"/>
      <c r="EF497" s="18"/>
      <c r="EG497" s="18"/>
      <c r="EH497" s="18"/>
      <c r="EI497" s="18"/>
      <c r="EJ497" s="18"/>
      <c r="EK497" s="18"/>
      <c r="EL497" s="18"/>
      <c r="EM497" s="18"/>
      <c r="EN497" s="18"/>
      <c r="EO497" s="18"/>
      <c r="EP497" s="18"/>
      <c r="EQ497" s="18"/>
      <c r="ER497" s="18"/>
      <c r="ES497" s="18"/>
      <c r="ET497" s="18"/>
      <c r="EU497" s="18"/>
      <c r="EV497" s="18"/>
      <c r="EW497" s="18"/>
      <c r="EX497" s="18"/>
      <c r="EY497" s="18"/>
      <c r="EZ497" s="18"/>
      <c r="FA497" s="18"/>
      <c r="FB497" s="18"/>
      <c r="FC497" s="18"/>
      <c r="FD497" s="18"/>
      <c r="FE497" s="18"/>
      <c r="FF497" s="18"/>
      <c r="FG497" s="18"/>
      <c r="FH497" s="18"/>
      <c r="FI497" s="18"/>
      <c r="FJ497" s="18"/>
      <c r="FK497" s="18"/>
      <c r="FL497" s="18"/>
      <c r="FM497" s="18"/>
      <c r="FN497" s="18"/>
    </row>
    <row r="498" spans="1:170" s="39" customFormat="1" ht="11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  <c r="EA498" s="18"/>
      <c r="EB498" s="18"/>
      <c r="EC498" s="18"/>
      <c r="ED498" s="18"/>
      <c r="EE498" s="18"/>
      <c r="EF498" s="18"/>
      <c r="EG498" s="18"/>
      <c r="EH498" s="18"/>
      <c r="EI498" s="18"/>
      <c r="EJ498" s="18"/>
      <c r="EK498" s="18"/>
      <c r="EL498" s="18"/>
      <c r="EM498" s="18"/>
      <c r="EN498" s="18"/>
      <c r="EO498" s="18"/>
      <c r="EP498" s="18"/>
      <c r="EQ498" s="18"/>
      <c r="ER498" s="18"/>
      <c r="ES498" s="18"/>
      <c r="ET498" s="18"/>
      <c r="EU498" s="18"/>
      <c r="EV498" s="18"/>
      <c r="EW498" s="18"/>
      <c r="EX498" s="18"/>
      <c r="EY498" s="18"/>
      <c r="EZ498" s="18"/>
      <c r="FA498" s="18"/>
      <c r="FB498" s="18"/>
      <c r="FC498" s="18"/>
      <c r="FD498" s="18"/>
      <c r="FE498" s="18"/>
      <c r="FF498" s="18"/>
      <c r="FG498" s="18"/>
      <c r="FH498" s="18"/>
      <c r="FI498" s="18"/>
      <c r="FJ498" s="18"/>
      <c r="FK498" s="18"/>
      <c r="FL498" s="18"/>
      <c r="FM498" s="18"/>
      <c r="FN498" s="18"/>
    </row>
    <row r="499" spans="1:170" s="39" customFormat="1" ht="11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  <c r="EA499" s="18"/>
      <c r="EB499" s="18"/>
      <c r="EC499" s="18"/>
      <c r="ED499" s="18"/>
      <c r="EE499" s="18"/>
      <c r="EF499" s="18"/>
      <c r="EG499" s="18"/>
      <c r="EH499" s="18"/>
      <c r="EI499" s="18"/>
      <c r="EJ499" s="18"/>
      <c r="EK499" s="18"/>
      <c r="EL499" s="18"/>
      <c r="EM499" s="18"/>
      <c r="EN499" s="18"/>
      <c r="EO499" s="18"/>
      <c r="EP499" s="18"/>
      <c r="EQ499" s="18"/>
      <c r="ER499" s="18"/>
      <c r="ES499" s="18"/>
      <c r="ET499" s="18"/>
      <c r="EU499" s="18"/>
      <c r="EV499" s="18"/>
      <c r="EW499" s="18"/>
      <c r="EX499" s="18"/>
      <c r="EY499" s="18"/>
      <c r="EZ499" s="18"/>
      <c r="FA499" s="18"/>
      <c r="FB499" s="18"/>
      <c r="FC499" s="18"/>
      <c r="FD499" s="18"/>
      <c r="FE499" s="18"/>
      <c r="FF499" s="18"/>
      <c r="FG499" s="18"/>
      <c r="FH499" s="18"/>
      <c r="FI499" s="18"/>
      <c r="FJ499" s="18"/>
      <c r="FK499" s="18"/>
      <c r="FL499" s="18"/>
      <c r="FM499" s="18"/>
      <c r="FN499" s="18"/>
    </row>
    <row r="500" spans="1:170" s="39" customFormat="1" ht="11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/>
      <c r="DX500" s="18"/>
      <c r="DY500" s="18"/>
      <c r="DZ500" s="18"/>
      <c r="EA500" s="18"/>
      <c r="EB500" s="18"/>
      <c r="EC500" s="18"/>
      <c r="ED500" s="18"/>
      <c r="EE500" s="18"/>
      <c r="EF500" s="18"/>
      <c r="EG500" s="18"/>
      <c r="EH500" s="18"/>
      <c r="EI500" s="18"/>
      <c r="EJ500" s="18"/>
      <c r="EK500" s="18"/>
      <c r="EL500" s="18"/>
      <c r="EM500" s="18"/>
      <c r="EN500" s="18"/>
      <c r="EO500" s="18"/>
      <c r="EP500" s="18"/>
      <c r="EQ500" s="18"/>
      <c r="ER500" s="18"/>
      <c r="ES500" s="18"/>
      <c r="ET500" s="18"/>
      <c r="EU500" s="18"/>
      <c r="EV500" s="18"/>
      <c r="EW500" s="18"/>
      <c r="EX500" s="18"/>
      <c r="EY500" s="18"/>
      <c r="EZ500" s="18"/>
      <c r="FA500" s="18"/>
      <c r="FB500" s="18"/>
      <c r="FC500" s="18"/>
      <c r="FD500" s="18"/>
      <c r="FE500" s="18"/>
      <c r="FF500" s="18"/>
      <c r="FG500" s="18"/>
      <c r="FH500" s="18"/>
      <c r="FI500" s="18"/>
      <c r="FJ500" s="18"/>
      <c r="FK500" s="18"/>
      <c r="FL500" s="18"/>
      <c r="FM500" s="18"/>
      <c r="FN500" s="18"/>
    </row>
    <row r="501" spans="1:170" s="39" customFormat="1" ht="11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  <c r="EA501" s="18"/>
      <c r="EB501" s="18"/>
      <c r="EC501" s="18"/>
      <c r="ED501" s="18"/>
      <c r="EE501" s="18"/>
      <c r="EF501" s="18"/>
      <c r="EG501" s="18"/>
      <c r="EH501" s="18"/>
      <c r="EI501" s="18"/>
      <c r="EJ501" s="18"/>
      <c r="EK501" s="18"/>
      <c r="EL501" s="18"/>
      <c r="EM501" s="18"/>
      <c r="EN501" s="18"/>
      <c r="EO501" s="18"/>
      <c r="EP501" s="18"/>
      <c r="EQ501" s="18"/>
      <c r="ER501" s="18"/>
      <c r="ES501" s="18"/>
      <c r="ET501" s="18"/>
      <c r="EU501" s="18"/>
      <c r="EV501" s="18"/>
      <c r="EW501" s="18"/>
      <c r="EX501" s="18"/>
      <c r="EY501" s="18"/>
      <c r="EZ501" s="18"/>
      <c r="FA501" s="18"/>
      <c r="FB501" s="18"/>
      <c r="FC501" s="18"/>
      <c r="FD501" s="18"/>
      <c r="FE501" s="18"/>
      <c r="FF501" s="18"/>
      <c r="FG501" s="18"/>
      <c r="FH501" s="18"/>
      <c r="FI501" s="18"/>
      <c r="FJ501" s="18"/>
      <c r="FK501" s="18"/>
      <c r="FL501" s="18"/>
      <c r="FM501" s="18"/>
      <c r="FN501" s="18"/>
    </row>
    <row r="502" spans="1:170" s="39" customFormat="1" ht="11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  <c r="EA502" s="18"/>
      <c r="EB502" s="18"/>
      <c r="EC502" s="18"/>
      <c r="ED502" s="18"/>
      <c r="EE502" s="18"/>
      <c r="EF502" s="18"/>
      <c r="EG502" s="18"/>
      <c r="EH502" s="18"/>
      <c r="EI502" s="18"/>
      <c r="EJ502" s="18"/>
      <c r="EK502" s="18"/>
      <c r="EL502" s="18"/>
      <c r="EM502" s="18"/>
      <c r="EN502" s="18"/>
      <c r="EO502" s="18"/>
      <c r="EP502" s="18"/>
      <c r="EQ502" s="18"/>
      <c r="ER502" s="18"/>
      <c r="ES502" s="18"/>
      <c r="ET502" s="18"/>
      <c r="EU502" s="18"/>
      <c r="EV502" s="18"/>
      <c r="EW502" s="18"/>
      <c r="EX502" s="18"/>
      <c r="EY502" s="18"/>
      <c r="EZ502" s="18"/>
      <c r="FA502" s="18"/>
      <c r="FB502" s="18"/>
      <c r="FC502" s="18"/>
      <c r="FD502" s="18"/>
      <c r="FE502" s="18"/>
      <c r="FF502" s="18"/>
      <c r="FG502" s="18"/>
      <c r="FH502" s="18"/>
      <c r="FI502" s="18"/>
      <c r="FJ502" s="18"/>
      <c r="FK502" s="18"/>
      <c r="FL502" s="18"/>
      <c r="FM502" s="18"/>
      <c r="FN502" s="18"/>
    </row>
    <row r="503" spans="1:170" s="39" customFormat="1" ht="11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/>
      <c r="DX503" s="18"/>
      <c r="DY503" s="18"/>
      <c r="DZ503" s="18"/>
      <c r="EA503" s="18"/>
      <c r="EB503" s="18"/>
      <c r="EC503" s="18"/>
      <c r="ED503" s="18"/>
      <c r="EE503" s="18"/>
      <c r="EF503" s="18"/>
      <c r="EG503" s="18"/>
      <c r="EH503" s="18"/>
      <c r="EI503" s="18"/>
      <c r="EJ503" s="18"/>
      <c r="EK503" s="18"/>
      <c r="EL503" s="18"/>
      <c r="EM503" s="18"/>
      <c r="EN503" s="18"/>
      <c r="EO503" s="18"/>
      <c r="EP503" s="18"/>
      <c r="EQ503" s="18"/>
      <c r="ER503" s="18"/>
      <c r="ES503" s="18"/>
      <c r="ET503" s="18"/>
      <c r="EU503" s="18"/>
      <c r="EV503" s="18"/>
      <c r="EW503" s="18"/>
      <c r="EX503" s="18"/>
      <c r="EY503" s="18"/>
      <c r="EZ503" s="18"/>
      <c r="FA503" s="18"/>
      <c r="FB503" s="18"/>
      <c r="FC503" s="18"/>
      <c r="FD503" s="18"/>
      <c r="FE503" s="18"/>
      <c r="FF503" s="18"/>
      <c r="FG503" s="18"/>
      <c r="FH503" s="18"/>
      <c r="FI503" s="18"/>
      <c r="FJ503" s="18"/>
      <c r="FK503" s="18"/>
      <c r="FL503" s="18"/>
      <c r="FM503" s="18"/>
      <c r="FN503" s="18"/>
    </row>
    <row r="504" spans="1:170" s="39" customFormat="1" ht="11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  <c r="EA504" s="18"/>
      <c r="EB504" s="18"/>
      <c r="EC504" s="18"/>
      <c r="ED504" s="18"/>
      <c r="EE504" s="18"/>
      <c r="EF504" s="18"/>
      <c r="EG504" s="18"/>
      <c r="EH504" s="18"/>
      <c r="EI504" s="18"/>
      <c r="EJ504" s="18"/>
      <c r="EK504" s="18"/>
      <c r="EL504" s="18"/>
      <c r="EM504" s="18"/>
      <c r="EN504" s="18"/>
      <c r="EO504" s="18"/>
      <c r="EP504" s="18"/>
      <c r="EQ504" s="18"/>
      <c r="ER504" s="18"/>
      <c r="ES504" s="18"/>
      <c r="ET504" s="18"/>
      <c r="EU504" s="18"/>
      <c r="EV504" s="18"/>
      <c r="EW504" s="18"/>
      <c r="EX504" s="18"/>
      <c r="EY504" s="18"/>
      <c r="EZ504" s="18"/>
      <c r="FA504" s="18"/>
      <c r="FB504" s="18"/>
      <c r="FC504" s="18"/>
      <c r="FD504" s="18"/>
      <c r="FE504" s="18"/>
      <c r="FF504" s="18"/>
      <c r="FG504" s="18"/>
      <c r="FH504" s="18"/>
      <c r="FI504" s="18"/>
      <c r="FJ504" s="18"/>
      <c r="FK504" s="18"/>
      <c r="FL504" s="18"/>
      <c r="FM504" s="18"/>
      <c r="FN504" s="18"/>
    </row>
    <row r="505" spans="1:170" s="39" customFormat="1" ht="11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  <c r="DS505" s="18"/>
      <c r="DT505" s="18"/>
      <c r="DU505" s="18"/>
      <c r="DV505" s="18"/>
      <c r="DW505" s="18"/>
      <c r="DX505" s="18"/>
      <c r="DY505" s="18"/>
      <c r="DZ505" s="18"/>
      <c r="EA505" s="18"/>
      <c r="EB505" s="18"/>
      <c r="EC505" s="18"/>
      <c r="ED505" s="18"/>
      <c r="EE505" s="18"/>
      <c r="EF505" s="18"/>
      <c r="EG505" s="18"/>
      <c r="EH505" s="18"/>
      <c r="EI505" s="18"/>
      <c r="EJ505" s="18"/>
      <c r="EK505" s="18"/>
      <c r="EL505" s="18"/>
      <c r="EM505" s="18"/>
      <c r="EN505" s="18"/>
      <c r="EO505" s="18"/>
      <c r="EP505" s="18"/>
      <c r="EQ505" s="18"/>
      <c r="ER505" s="18"/>
      <c r="ES505" s="18"/>
      <c r="ET505" s="18"/>
      <c r="EU505" s="18"/>
      <c r="EV505" s="18"/>
      <c r="EW505" s="18"/>
      <c r="EX505" s="18"/>
      <c r="EY505" s="18"/>
      <c r="EZ505" s="18"/>
      <c r="FA505" s="18"/>
      <c r="FB505" s="18"/>
      <c r="FC505" s="18"/>
      <c r="FD505" s="18"/>
      <c r="FE505" s="18"/>
      <c r="FF505" s="18"/>
      <c r="FG505" s="18"/>
      <c r="FH505" s="18"/>
      <c r="FI505" s="18"/>
      <c r="FJ505" s="18"/>
      <c r="FK505" s="18"/>
      <c r="FL505" s="18"/>
      <c r="FM505" s="18"/>
      <c r="FN505" s="18"/>
    </row>
    <row r="506" spans="1:170" s="39" customFormat="1" ht="11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  <c r="DQ506" s="18"/>
      <c r="DR506" s="18"/>
      <c r="DS506" s="18"/>
      <c r="DT506" s="18"/>
      <c r="DU506" s="18"/>
      <c r="DV506" s="18"/>
      <c r="DW506" s="18"/>
      <c r="DX506" s="18"/>
      <c r="DY506" s="18"/>
      <c r="DZ506" s="18"/>
      <c r="EA506" s="18"/>
      <c r="EB506" s="18"/>
      <c r="EC506" s="18"/>
      <c r="ED506" s="18"/>
      <c r="EE506" s="18"/>
      <c r="EF506" s="18"/>
      <c r="EG506" s="18"/>
      <c r="EH506" s="18"/>
      <c r="EI506" s="18"/>
      <c r="EJ506" s="18"/>
      <c r="EK506" s="18"/>
      <c r="EL506" s="18"/>
      <c r="EM506" s="18"/>
      <c r="EN506" s="18"/>
      <c r="EO506" s="18"/>
      <c r="EP506" s="18"/>
      <c r="EQ506" s="18"/>
      <c r="ER506" s="18"/>
      <c r="ES506" s="18"/>
      <c r="ET506" s="18"/>
      <c r="EU506" s="18"/>
      <c r="EV506" s="18"/>
      <c r="EW506" s="18"/>
      <c r="EX506" s="18"/>
      <c r="EY506" s="18"/>
      <c r="EZ506" s="18"/>
      <c r="FA506" s="18"/>
      <c r="FB506" s="18"/>
      <c r="FC506" s="18"/>
      <c r="FD506" s="18"/>
      <c r="FE506" s="18"/>
      <c r="FF506" s="18"/>
      <c r="FG506" s="18"/>
      <c r="FH506" s="18"/>
      <c r="FI506" s="18"/>
      <c r="FJ506" s="18"/>
      <c r="FK506" s="18"/>
      <c r="FL506" s="18"/>
      <c r="FM506" s="18"/>
      <c r="FN506" s="18"/>
    </row>
    <row r="507" spans="1:170" s="39" customFormat="1" ht="11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  <c r="DQ507" s="18"/>
      <c r="DR507" s="18"/>
      <c r="DS507" s="18"/>
      <c r="DT507" s="18"/>
      <c r="DU507" s="18"/>
      <c r="DV507" s="18"/>
      <c r="DW507" s="18"/>
      <c r="DX507" s="18"/>
      <c r="DY507" s="18"/>
      <c r="DZ507" s="18"/>
      <c r="EA507" s="18"/>
      <c r="EB507" s="18"/>
      <c r="EC507" s="18"/>
      <c r="ED507" s="18"/>
      <c r="EE507" s="18"/>
      <c r="EF507" s="18"/>
      <c r="EG507" s="18"/>
      <c r="EH507" s="18"/>
      <c r="EI507" s="18"/>
      <c r="EJ507" s="18"/>
      <c r="EK507" s="18"/>
      <c r="EL507" s="18"/>
      <c r="EM507" s="18"/>
      <c r="EN507" s="18"/>
      <c r="EO507" s="18"/>
      <c r="EP507" s="18"/>
      <c r="EQ507" s="18"/>
      <c r="ER507" s="18"/>
      <c r="ES507" s="18"/>
      <c r="ET507" s="18"/>
      <c r="EU507" s="18"/>
      <c r="EV507" s="18"/>
      <c r="EW507" s="18"/>
      <c r="EX507" s="18"/>
      <c r="EY507" s="18"/>
      <c r="EZ507" s="18"/>
      <c r="FA507" s="18"/>
      <c r="FB507" s="18"/>
      <c r="FC507" s="18"/>
      <c r="FD507" s="18"/>
      <c r="FE507" s="18"/>
      <c r="FF507" s="18"/>
      <c r="FG507" s="18"/>
      <c r="FH507" s="18"/>
      <c r="FI507" s="18"/>
      <c r="FJ507" s="18"/>
      <c r="FK507" s="18"/>
      <c r="FL507" s="18"/>
      <c r="FM507" s="18"/>
      <c r="FN507" s="18"/>
    </row>
    <row r="508" spans="1:170" s="39" customFormat="1" ht="11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  <c r="DQ508" s="18"/>
      <c r="DR508" s="18"/>
      <c r="DS508" s="18"/>
      <c r="DT508" s="18"/>
      <c r="DU508" s="18"/>
      <c r="DV508" s="18"/>
      <c r="DW508" s="18"/>
      <c r="DX508" s="18"/>
      <c r="DY508" s="18"/>
      <c r="DZ508" s="18"/>
      <c r="EA508" s="18"/>
      <c r="EB508" s="18"/>
      <c r="EC508" s="18"/>
      <c r="ED508" s="18"/>
      <c r="EE508" s="18"/>
      <c r="EF508" s="18"/>
      <c r="EG508" s="18"/>
      <c r="EH508" s="18"/>
      <c r="EI508" s="18"/>
      <c r="EJ508" s="18"/>
      <c r="EK508" s="18"/>
      <c r="EL508" s="18"/>
      <c r="EM508" s="18"/>
      <c r="EN508" s="18"/>
      <c r="EO508" s="18"/>
      <c r="EP508" s="18"/>
      <c r="EQ508" s="18"/>
      <c r="ER508" s="18"/>
      <c r="ES508" s="18"/>
      <c r="ET508" s="18"/>
      <c r="EU508" s="18"/>
      <c r="EV508" s="18"/>
      <c r="EW508" s="18"/>
      <c r="EX508" s="18"/>
      <c r="EY508" s="18"/>
      <c r="EZ508" s="18"/>
      <c r="FA508" s="18"/>
      <c r="FB508" s="18"/>
      <c r="FC508" s="18"/>
      <c r="FD508" s="18"/>
      <c r="FE508" s="18"/>
      <c r="FF508" s="18"/>
      <c r="FG508" s="18"/>
      <c r="FH508" s="18"/>
      <c r="FI508" s="18"/>
      <c r="FJ508" s="18"/>
      <c r="FK508" s="18"/>
      <c r="FL508" s="18"/>
      <c r="FM508" s="18"/>
      <c r="FN508" s="18"/>
    </row>
    <row r="509" spans="1:180" ht="11.25">
      <c r="A509" s="68"/>
      <c r="FO509" s="18"/>
      <c r="FP509" s="18"/>
      <c r="FQ509" s="18"/>
      <c r="FR509" s="18"/>
      <c r="FS509" s="18"/>
      <c r="FT509" s="18"/>
      <c r="FU509" s="18"/>
      <c r="FV509" s="18"/>
      <c r="FW509" s="18"/>
      <c r="FX509" s="18"/>
    </row>
    <row r="510" spans="1:180" ht="11.25">
      <c r="A510" s="68"/>
      <c r="FO510" s="18"/>
      <c r="FP510" s="18"/>
      <c r="FQ510" s="18"/>
      <c r="FR510" s="18"/>
      <c r="FS510" s="18"/>
      <c r="FT510" s="18"/>
      <c r="FU510" s="18"/>
      <c r="FV510" s="18"/>
      <c r="FW510" s="18"/>
      <c r="FX510" s="18"/>
    </row>
    <row r="511" spans="1:180" ht="11.25">
      <c r="A511" s="68"/>
      <c r="FO511" s="18"/>
      <c r="FP511" s="18"/>
      <c r="FQ511" s="18"/>
      <c r="FR511" s="18"/>
      <c r="FS511" s="18"/>
      <c r="FT511" s="18"/>
      <c r="FU511" s="18"/>
      <c r="FV511" s="18"/>
      <c r="FW511" s="18"/>
      <c r="FX511" s="18"/>
    </row>
    <row r="512" spans="1:180" ht="11.25">
      <c r="A512" s="69"/>
      <c r="FO512" s="18"/>
      <c r="FP512" s="18"/>
      <c r="FQ512" s="18"/>
      <c r="FR512" s="18"/>
      <c r="FS512" s="18"/>
      <c r="FT512" s="18"/>
      <c r="FU512" s="18"/>
      <c r="FV512" s="18"/>
      <c r="FW512" s="18"/>
      <c r="FX512" s="18"/>
    </row>
    <row r="513" spans="1:180" ht="11.25">
      <c r="A513" s="69"/>
      <c r="FO513" s="18"/>
      <c r="FP513" s="18"/>
      <c r="FQ513" s="18"/>
      <c r="FR513" s="18"/>
      <c r="FS513" s="18"/>
      <c r="FT513" s="18"/>
      <c r="FU513" s="18"/>
      <c r="FV513" s="18"/>
      <c r="FW513" s="18"/>
      <c r="FX513" s="18"/>
    </row>
    <row r="514" spans="1:180" ht="11.25">
      <c r="A514" s="68"/>
      <c r="FO514" s="18"/>
      <c r="FP514" s="18"/>
      <c r="FQ514" s="18"/>
      <c r="FR514" s="18"/>
      <c r="FS514" s="18"/>
      <c r="FT514" s="18"/>
      <c r="FU514" s="18"/>
      <c r="FV514" s="18"/>
      <c r="FW514" s="18"/>
      <c r="FX514" s="18"/>
    </row>
    <row r="515" spans="1:180" ht="11.25">
      <c r="A515" s="70"/>
      <c r="FO515" s="18"/>
      <c r="FP515" s="18"/>
      <c r="FQ515" s="18"/>
      <c r="FR515" s="18"/>
      <c r="FS515" s="18"/>
      <c r="FT515" s="18"/>
      <c r="FU515" s="18"/>
      <c r="FV515" s="18"/>
      <c r="FW515" s="18"/>
      <c r="FX515" s="18"/>
    </row>
    <row r="516" spans="1:180" ht="11.25">
      <c r="A516" s="69"/>
      <c r="FO516" s="18"/>
      <c r="FP516" s="18"/>
      <c r="FQ516" s="18"/>
      <c r="FR516" s="18"/>
      <c r="FS516" s="18"/>
      <c r="FT516" s="18"/>
      <c r="FU516" s="18"/>
      <c r="FV516" s="18"/>
      <c r="FW516" s="18"/>
      <c r="FX516" s="18"/>
    </row>
    <row r="517" spans="1:180" ht="11.25">
      <c r="A517" s="69"/>
      <c r="FO517" s="18"/>
      <c r="FP517" s="18"/>
      <c r="FQ517" s="18"/>
      <c r="FR517" s="18"/>
      <c r="FS517" s="18"/>
      <c r="FT517" s="18"/>
      <c r="FU517" s="18"/>
      <c r="FV517" s="18"/>
      <c r="FW517" s="18"/>
      <c r="FX517" s="18"/>
    </row>
    <row r="518" spans="1:180" ht="11.25">
      <c r="A518" s="69"/>
      <c r="FO518" s="18"/>
      <c r="FP518" s="18"/>
      <c r="FQ518" s="18"/>
      <c r="FR518" s="18"/>
      <c r="FS518" s="18"/>
      <c r="FT518" s="18"/>
      <c r="FU518" s="18"/>
      <c r="FV518" s="18"/>
      <c r="FW518" s="18"/>
      <c r="FX518" s="18"/>
    </row>
    <row r="519" spans="1:180" ht="11.25">
      <c r="A519" s="69"/>
      <c r="FO519" s="18"/>
      <c r="FP519" s="18"/>
      <c r="FQ519" s="18"/>
      <c r="FR519" s="18"/>
      <c r="FS519" s="18"/>
      <c r="FT519" s="18"/>
      <c r="FU519" s="18"/>
      <c r="FV519" s="18"/>
      <c r="FW519" s="18"/>
      <c r="FX519" s="18"/>
    </row>
    <row r="520" spans="1:180" ht="11.25">
      <c r="A520" s="69"/>
      <c r="FO520" s="18"/>
      <c r="FP520" s="18"/>
      <c r="FQ520" s="18"/>
      <c r="FR520" s="18"/>
      <c r="FS520" s="18"/>
      <c r="FT520" s="18"/>
      <c r="FU520" s="18"/>
      <c r="FV520" s="18"/>
      <c r="FW520" s="18"/>
      <c r="FX520" s="18"/>
    </row>
    <row r="521" spans="1:180" ht="11.25">
      <c r="A521" s="69"/>
      <c r="FO521" s="18"/>
      <c r="FP521" s="18"/>
      <c r="FQ521" s="18"/>
      <c r="FR521" s="18"/>
      <c r="FS521" s="18"/>
      <c r="FT521" s="18"/>
      <c r="FU521" s="18"/>
      <c r="FV521" s="18"/>
      <c r="FW521" s="18"/>
      <c r="FX521" s="18"/>
    </row>
    <row r="522" spans="1:180" ht="11.25">
      <c r="A522" s="69"/>
      <c r="FO522" s="18"/>
      <c r="FP522" s="18"/>
      <c r="FQ522" s="18"/>
      <c r="FR522" s="18"/>
      <c r="FS522" s="18"/>
      <c r="FT522" s="18"/>
      <c r="FU522" s="18"/>
      <c r="FV522" s="18"/>
      <c r="FW522" s="18"/>
      <c r="FX522" s="18"/>
    </row>
    <row r="523" spans="1:180" ht="11.25">
      <c r="A523" s="69"/>
      <c r="B523" s="68"/>
      <c r="C523" s="71"/>
      <c r="D523" s="72"/>
      <c r="E523" s="73"/>
      <c r="F523" s="73"/>
      <c r="G523" s="73"/>
      <c r="H523" s="72"/>
      <c r="I523" s="72"/>
      <c r="FO523" s="18"/>
      <c r="FP523" s="18"/>
      <c r="FQ523" s="18"/>
      <c r="FR523" s="18"/>
      <c r="FS523" s="18"/>
      <c r="FT523" s="18"/>
      <c r="FU523" s="18"/>
      <c r="FV523" s="18"/>
      <c r="FW523" s="18"/>
      <c r="FX523" s="18"/>
    </row>
    <row r="524" spans="1:180" ht="11.25">
      <c r="A524" s="69"/>
      <c r="B524" s="68"/>
      <c r="C524" s="71"/>
      <c r="D524" s="72"/>
      <c r="E524" s="73"/>
      <c r="F524" s="73"/>
      <c r="G524" s="73"/>
      <c r="H524" s="72"/>
      <c r="I524" s="72"/>
      <c r="FO524" s="18"/>
      <c r="FP524" s="18"/>
      <c r="FQ524" s="18"/>
      <c r="FR524" s="18"/>
      <c r="FS524" s="18"/>
      <c r="FT524" s="18"/>
      <c r="FU524" s="18"/>
      <c r="FV524" s="18"/>
      <c r="FW524" s="18"/>
      <c r="FX524" s="18"/>
    </row>
    <row r="525" spans="1:180" ht="11.25">
      <c r="A525" s="69"/>
      <c r="B525" s="68"/>
      <c r="C525" s="71"/>
      <c r="D525" s="72"/>
      <c r="E525" s="73"/>
      <c r="F525" s="73"/>
      <c r="G525" s="73"/>
      <c r="H525" s="72"/>
      <c r="I525" s="72"/>
      <c r="FO525" s="18"/>
      <c r="FP525" s="18"/>
      <c r="FQ525" s="18"/>
      <c r="FR525" s="18"/>
      <c r="FS525" s="18"/>
      <c r="FT525" s="18"/>
      <c r="FU525" s="18"/>
      <c r="FV525" s="18"/>
      <c r="FW525" s="18"/>
      <c r="FX525" s="18"/>
    </row>
    <row r="526" spans="1:180" ht="11.25">
      <c r="A526" s="69"/>
      <c r="B526" s="69"/>
      <c r="C526" s="67"/>
      <c r="D526" s="72"/>
      <c r="E526" s="73"/>
      <c r="F526" s="73"/>
      <c r="G526" s="73"/>
      <c r="H526" s="72"/>
      <c r="I526" s="72"/>
      <c r="FO526" s="18"/>
      <c r="FP526" s="18"/>
      <c r="FQ526" s="18"/>
      <c r="FR526" s="18"/>
      <c r="FS526" s="18"/>
      <c r="FT526" s="18"/>
      <c r="FU526" s="18"/>
      <c r="FV526" s="18"/>
      <c r="FW526" s="18"/>
      <c r="FX526" s="18"/>
    </row>
    <row r="527" spans="1:180" ht="11.25">
      <c r="A527" s="69"/>
      <c r="B527" s="69"/>
      <c r="C527" s="67"/>
      <c r="D527" s="72"/>
      <c r="E527" s="73"/>
      <c r="F527" s="73"/>
      <c r="G527" s="73"/>
      <c r="H527" s="72"/>
      <c r="I527" s="72"/>
      <c r="FO527" s="18"/>
      <c r="FP527" s="18"/>
      <c r="FQ527" s="18"/>
      <c r="FR527" s="18"/>
      <c r="FS527" s="18"/>
      <c r="FT527" s="18"/>
      <c r="FU527" s="18"/>
      <c r="FV527" s="18"/>
      <c r="FW527" s="18"/>
      <c r="FX527" s="18"/>
    </row>
    <row r="528" spans="1:180" ht="11.25">
      <c r="A528" s="69"/>
      <c r="B528" s="68"/>
      <c r="C528" s="71"/>
      <c r="D528" s="72"/>
      <c r="E528" s="73"/>
      <c r="F528" s="73"/>
      <c r="G528" s="73"/>
      <c r="H528" s="72"/>
      <c r="I528" s="72"/>
      <c r="FO528" s="18"/>
      <c r="FP528" s="18"/>
      <c r="FQ528" s="18"/>
      <c r="FR528" s="18"/>
      <c r="FS528" s="18"/>
      <c r="FT528" s="18"/>
      <c r="FU528" s="18"/>
      <c r="FV528" s="18"/>
      <c r="FW528" s="18"/>
      <c r="FX528" s="18"/>
    </row>
    <row r="529" spans="1:9" ht="11.25">
      <c r="A529" s="74"/>
      <c r="B529" s="70"/>
      <c r="C529" s="75"/>
      <c r="D529" s="72"/>
      <c r="E529" s="73"/>
      <c r="F529" s="73"/>
      <c r="G529" s="73"/>
      <c r="H529" s="72"/>
      <c r="I529" s="72"/>
    </row>
    <row r="530" spans="2:9" ht="11.25">
      <c r="B530" s="69"/>
      <c r="C530" s="67"/>
      <c r="D530" s="72"/>
      <c r="E530" s="73"/>
      <c r="F530" s="73"/>
      <c r="G530" s="73"/>
      <c r="H530" s="72"/>
      <c r="I530" s="72"/>
    </row>
    <row r="531" spans="2:9" ht="11.25">
      <c r="B531" s="69"/>
      <c r="C531" s="67"/>
      <c r="D531" s="72"/>
      <c r="E531" s="73"/>
      <c r="F531" s="73"/>
      <c r="G531" s="73"/>
      <c r="H531" s="72"/>
      <c r="I531" s="72"/>
    </row>
    <row r="532" spans="2:9" ht="11.25">
      <c r="B532" s="69"/>
      <c r="C532" s="67"/>
      <c r="D532" s="72"/>
      <c r="E532" s="73"/>
      <c r="F532" s="73"/>
      <c r="G532" s="73"/>
      <c r="H532" s="72"/>
      <c r="I532" s="72"/>
    </row>
    <row r="533" spans="2:9" ht="11.25">
      <c r="B533" s="69"/>
      <c r="C533" s="67"/>
      <c r="D533" s="72"/>
      <c r="E533" s="73"/>
      <c r="F533" s="73"/>
      <c r="G533" s="73"/>
      <c r="H533" s="72"/>
      <c r="I533" s="72"/>
    </row>
    <row r="534" spans="2:9" ht="11.25">
      <c r="B534" s="69"/>
      <c r="C534" s="67"/>
      <c r="D534" s="72"/>
      <c r="E534" s="73"/>
      <c r="F534" s="73"/>
      <c r="G534" s="73"/>
      <c r="H534" s="72"/>
      <c r="I534" s="72"/>
    </row>
    <row r="535" spans="2:9" ht="11.25">
      <c r="B535" s="69"/>
      <c r="C535" s="67"/>
      <c r="D535" s="72"/>
      <c r="E535" s="73"/>
      <c r="F535" s="73"/>
      <c r="G535" s="73"/>
      <c r="H535" s="72"/>
      <c r="I535" s="72"/>
    </row>
    <row r="536" spans="2:9" ht="11.25">
      <c r="B536" s="69"/>
      <c r="C536" s="69"/>
      <c r="D536" s="72"/>
      <c r="E536" s="73"/>
      <c r="F536" s="73"/>
      <c r="G536" s="73"/>
      <c r="H536" s="72"/>
      <c r="I536" s="72"/>
    </row>
    <row r="537" spans="2:9" ht="11.25">
      <c r="B537" s="69"/>
      <c r="C537" s="69"/>
      <c r="D537" s="72"/>
      <c r="E537" s="73"/>
      <c r="F537" s="73"/>
      <c r="G537" s="73"/>
      <c r="H537" s="72"/>
      <c r="I537" s="72"/>
    </row>
    <row r="538" spans="2:9" ht="11.25">
      <c r="B538" s="69"/>
      <c r="C538" s="69"/>
      <c r="D538" s="72"/>
      <c r="E538" s="73"/>
      <c r="F538" s="73"/>
      <c r="G538" s="73"/>
      <c r="H538" s="72"/>
      <c r="I538" s="72"/>
    </row>
    <row r="539" spans="2:9" ht="11.25">
      <c r="B539" s="69"/>
      <c r="C539" s="69"/>
      <c r="D539" s="72"/>
      <c r="E539" s="73"/>
      <c r="F539" s="73"/>
      <c r="G539" s="73"/>
      <c r="H539" s="72"/>
      <c r="I539" s="72"/>
    </row>
    <row r="540" spans="2:9" ht="11.25">
      <c r="B540" s="69"/>
      <c r="C540" s="69"/>
      <c r="D540" s="72"/>
      <c r="E540" s="73"/>
      <c r="F540" s="73"/>
      <c r="G540" s="73"/>
      <c r="H540" s="72"/>
      <c r="I540" s="72"/>
    </row>
    <row r="541" spans="2:9" ht="11.25">
      <c r="B541" s="69"/>
      <c r="C541" s="69"/>
      <c r="D541" s="72"/>
      <c r="E541" s="73"/>
      <c r="F541" s="73"/>
      <c r="G541" s="73"/>
      <c r="H541" s="72"/>
      <c r="I541" s="72"/>
    </row>
    <row r="542" spans="2:9" ht="11.25">
      <c r="B542" s="69"/>
      <c r="C542" s="69"/>
      <c r="D542" s="72"/>
      <c r="E542" s="73"/>
      <c r="F542" s="73"/>
      <c r="G542" s="73"/>
      <c r="H542" s="72"/>
      <c r="I542" s="72"/>
    </row>
    <row r="543" ht="11.25">
      <c r="B543" s="74"/>
    </row>
  </sheetData>
  <sheetProtection/>
  <mergeCells count="11">
    <mergeCell ref="H2:H3"/>
    <mergeCell ref="I2:I3"/>
    <mergeCell ref="J2:J3"/>
    <mergeCell ref="K2:K3"/>
    <mergeCell ref="L2:L3"/>
    <mergeCell ref="B2:B3"/>
    <mergeCell ref="C2:C3"/>
    <mergeCell ref="D2:D3"/>
    <mergeCell ref="E2:E3"/>
    <mergeCell ref="F2:F3"/>
    <mergeCell ref="G2:G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goettlicher</dc:creator>
  <cp:keywords/>
  <dc:description/>
  <cp:lastModifiedBy>gugele</cp:lastModifiedBy>
  <dcterms:created xsi:type="dcterms:W3CDTF">2008-04-25T07:17:19Z</dcterms:created>
  <dcterms:modified xsi:type="dcterms:W3CDTF">2009-05-27T10:19:08Z</dcterms:modified>
  <cp:category/>
  <cp:version/>
  <cp:contentType/>
  <cp:contentStatus/>
</cp:coreProperties>
</file>