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39-249751-INDP005-Federico-Antognazza\4_Figures\FIG2-249753\Data-package\"/>
    </mc:Choice>
  </mc:AlternateContent>
  <bookViews>
    <workbookView xWindow="0" yWindow="0" windowWidth="19410" windowHeight="10545" firstSheet="4" activeTab="4"/>
  </bookViews>
  <sheets>
    <sheet name="RawData" sheetId="1" state="hidden" r:id="rId1"/>
    <sheet name="DataSource" sheetId="3" state="hidden" r:id="rId2"/>
    <sheet name="IND0006 - Fig. 1" sheetId="2" state="hidden" r:id="rId3"/>
    <sheet name="IND0006 - Fig. 2 - Old" sheetId="4" state="hidden" r:id="rId4"/>
    <sheet name="METADATA" sheetId="6" r:id="rId5"/>
  </sheets>
  <definedNames>
    <definedName name="_xlnm._FilterDatabase" localSheetId="0" hidden="1">RawData!$A$1:$F$1806</definedName>
  </definedName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" i="4" l="1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S4" i="4"/>
  <c r="V4" i="4"/>
  <c r="Y4" i="4"/>
  <c r="AB4" i="4"/>
  <c r="S5" i="4"/>
  <c r="V5" i="4"/>
  <c r="Y5" i="4"/>
  <c r="AB5" i="4"/>
  <c r="S6" i="4"/>
  <c r="V6" i="4"/>
  <c r="Y6" i="4"/>
  <c r="AB6" i="4"/>
  <c r="S7" i="4"/>
  <c r="V7" i="4"/>
  <c r="Y7" i="4"/>
  <c r="AB7" i="4"/>
  <c r="S8" i="4"/>
  <c r="V8" i="4"/>
  <c r="Y8" i="4"/>
  <c r="AB8" i="4"/>
  <c r="S9" i="4"/>
  <c r="V9" i="4"/>
  <c r="Y9" i="4"/>
  <c r="AB9" i="4"/>
  <c r="S10" i="4"/>
  <c r="V10" i="4"/>
  <c r="Y10" i="4"/>
  <c r="AB10" i="4"/>
  <c r="S11" i="4"/>
  <c r="V11" i="4"/>
  <c r="Y11" i="4"/>
  <c r="AB11" i="4"/>
  <c r="S12" i="4"/>
  <c r="V12" i="4"/>
  <c r="Y12" i="4"/>
  <c r="AB12" i="4"/>
  <c r="S13" i="4"/>
  <c r="V13" i="4"/>
  <c r="Y13" i="4"/>
  <c r="AB13" i="4"/>
  <c r="S14" i="4"/>
  <c r="V14" i="4"/>
  <c r="Y14" i="4"/>
  <c r="AB14" i="4"/>
  <c r="S15" i="4"/>
  <c r="V15" i="4"/>
  <c r="Y15" i="4"/>
  <c r="AB15" i="4"/>
  <c r="S16" i="4"/>
  <c r="V16" i="4"/>
  <c r="Y16" i="4"/>
  <c r="AB16" i="4"/>
  <c r="S17" i="4"/>
  <c r="V17" i="4"/>
  <c r="Y17" i="4"/>
  <c r="AB17" i="4"/>
  <c r="S18" i="4"/>
  <c r="V18" i="4"/>
  <c r="Y18" i="4"/>
  <c r="AB18" i="4"/>
  <c r="S19" i="4"/>
  <c r="V19" i="4"/>
  <c r="Y19" i="4"/>
  <c r="AB19" i="4"/>
  <c r="S20" i="4"/>
  <c r="V20" i="4"/>
  <c r="Y20" i="4"/>
  <c r="AB20" i="4"/>
  <c r="S21" i="4"/>
  <c r="V21" i="4"/>
  <c r="Y21" i="4"/>
  <c r="AB21" i="4"/>
  <c r="S22" i="4"/>
  <c r="V22" i="4"/>
  <c r="Y22" i="4"/>
  <c r="AB22" i="4"/>
  <c r="S23" i="4"/>
  <c r="V23" i="4"/>
  <c r="Y23" i="4"/>
  <c r="AB23" i="4"/>
  <c r="S24" i="4"/>
  <c r="V24" i="4"/>
  <c r="Y24" i="4"/>
  <c r="AB24" i="4"/>
  <c r="S25" i="4"/>
  <c r="V25" i="4"/>
  <c r="Y25" i="4"/>
  <c r="AB25" i="4"/>
  <c r="S26" i="4"/>
  <c r="V26" i="4"/>
  <c r="Y26" i="4"/>
  <c r="AB26" i="4"/>
  <c r="S27" i="4"/>
  <c r="V27" i="4"/>
  <c r="Y27" i="4"/>
  <c r="AB27" i="4"/>
  <c r="S28" i="4"/>
  <c r="V28" i="4"/>
  <c r="Y28" i="4"/>
  <c r="AB28" i="4"/>
  <c r="S29" i="4"/>
  <c r="V29" i="4"/>
  <c r="Y29" i="4"/>
  <c r="AB29" i="4"/>
  <c r="S30" i="4"/>
  <c r="V30" i="4"/>
  <c r="Y30" i="4"/>
  <c r="AB30" i="4"/>
  <c r="F13" i="2"/>
  <c r="F12" i="2"/>
  <c r="F11" i="2"/>
  <c r="F10" i="2"/>
  <c r="F9" i="2"/>
  <c r="F8" i="2"/>
  <c r="F7" i="2"/>
  <c r="F6" i="2"/>
  <c r="F5" i="2"/>
  <c r="F4" i="2"/>
  <c r="F3" i="2"/>
  <c r="C4" i="2"/>
  <c r="C3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B4" i="2"/>
  <c r="E3" i="2"/>
  <c r="D3" i="2"/>
  <c r="B3" i="2"/>
  <c r="B45" i="4"/>
  <c r="B44" i="4"/>
  <c r="B43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M6" i="4"/>
  <c r="J6" i="4"/>
  <c r="G6" i="4"/>
  <c r="M5" i="4"/>
  <c r="J5" i="4"/>
  <c r="G5" i="4"/>
  <c r="M4" i="4"/>
  <c r="J4" i="4"/>
  <c r="G4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2" i="1"/>
</calcChain>
</file>

<file path=xl/sharedStrings.xml><?xml version="1.0" encoding="utf-8"?>
<sst xmlns="http://schemas.openxmlformats.org/spreadsheetml/2006/main" count="4910" uniqueCount="168">
  <si>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</si>
  <si>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</si>
  <si>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</si>
  <si>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</si>
  <si>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</si>
  <si>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</si>
  <si>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</si>
  <si>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</si>
  <si>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Lead and compounds (as Pb)</t>
  </si>
  <si>
    <t>Mercury and compounds (as Hg)</t>
  </si>
  <si>
    <t>Nickel and compounds (as Ni)</t>
  </si>
  <si>
    <t>Total nitrogen</t>
  </si>
  <si>
    <t>Total organic carbon(as total C or COD/3) (TOC)</t>
  </si>
  <si>
    <t>Total phosphorus</t>
  </si>
  <si>
    <t>BE</t>
  </si>
  <si>
    <t>Belgium</t>
  </si>
  <si>
    <t>BG</t>
  </si>
  <si>
    <t>Bulgaria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</si>
  <si>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</si>
  <si>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</si>
  <si>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</si>
  <si>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</si>
  <si>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</si>
  <si>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</si>
  <si>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</si>
  <si>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</si>
  <si>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</si>
  <si>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</si>
  <si>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</si>
  <si>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</si>
  <si>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</si>
  <si>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</si>
  <si>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</si>
  <si>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</si>
  <si>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</si>
  <si>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HU</t>
  </si>
  <si>
    <t>Hungary</t>
  </si>
  <si>
    <t>IE</t>
  </si>
  <si>
    <t>Ireland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</si>
  <si>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</si>
  <si>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</si>
  <si>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</si>
  <si>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</si>
  <si>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</si>
  <si>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</si>
  <si>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</si>
  <si>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</si>
  <si>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</si>
  <si>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</si>
  <si>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</si>
  <si>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</si>
  <si>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</si>
  <si>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</si>
  <si>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</si>
  <si>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</si>
  <si>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</si>
  <si>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</si>
  <si>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</si>
  <si>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</si>
  <si>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</si>
  <si>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</si>
  <si>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</si>
  <si>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</si>
  <si>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</si>
  <si>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</si>
  <si>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Pollutant code</t>
  </si>
  <si>
    <t>Row Labels</t>
  </si>
  <si>
    <t>Grand Total</t>
  </si>
  <si>
    <t>Czechia</t>
  </si>
  <si>
    <t>Cd, Hg, Ni, Pb</t>
  </si>
  <si>
    <t>TOC</t>
  </si>
  <si>
    <t>Total N</t>
  </si>
  <si>
    <t>Total P</t>
  </si>
  <si>
    <t>Sum of Emissions</t>
  </si>
  <si>
    <t>Column Labels</t>
  </si>
  <si>
    <t>Total Emissions</t>
  </si>
  <si>
    <t>Year</t>
  </si>
  <si>
    <t>GVA</t>
  </si>
  <si>
    <t>Correction and gap filling due to questionable data and lack in reporting</t>
  </si>
  <si>
    <t>Country</t>
  </si>
  <si>
    <t xml:space="preserve"> Change</t>
  </si>
  <si>
    <t>HR comparison is between 2014 and 2019</t>
  </si>
  <si>
    <t>Due to lack in reporting the following gap filled has been made for 2019 emissions</t>
  </si>
  <si>
    <t>Cd, Hg,  Ni, Pb</t>
  </si>
  <si>
    <t>Total P Total</t>
  </si>
  <si>
    <t>IT,NL,MT with 2018 emissions</t>
  </si>
  <si>
    <t>DE, EE, PT, LUwith 2017</t>
  </si>
  <si>
    <t>SK, LV , with 2016 emissions</t>
  </si>
  <si>
    <t>LT 2015</t>
  </si>
  <si>
    <t>Baseline: HR, MT 2017, CY 2018, LV 2011</t>
  </si>
  <si>
    <t>SK, LV with 2016 emissions</t>
  </si>
  <si>
    <t>EE, DE, LT, PT with 2017</t>
  </si>
  <si>
    <t>IT, MT, NL with 2018</t>
  </si>
  <si>
    <t>Index [2010 = 100]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</si>
  <si>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</si>
  <si>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</si>
  <si>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</si>
  <si>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</si>
  <si>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</si>
  <si>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</si>
  <si>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</si>
  <si>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</si>
  <si>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</si>
  <si>
    <t>TOC Total</t>
  </si>
  <si>
    <t>Total N Total</t>
  </si>
  <si>
    <t>Complimentary information and QA/QC</t>
  </si>
  <si>
    <t>Never reported under new E-PRTR: data from 2016 projected in 2017-2020</t>
  </si>
  <si>
    <t>Germany and Lithuania</t>
  </si>
  <si>
    <t>Lack of reporting from 2017. 2017 data used for the period 2018-2020</t>
  </si>
  <si>
    <t>Italy and Malta</t>
  </si>
  <si>
    <t>Lack of reporting 2020. 2019 values has been used</t>
  </si>
  <si>
    <t>Spain Nichel correction</t>
  </si>
  <si>
    <t>Portugal Cd correction</t>
  </si>
  <si>
    <t>Mistake in use of comma separator for 2019. Corrected value</t>
  </si>
  <si>
    <t>Mistake in use of comma separator for 2018. Corrected value</t>
  </si>
  <si>
    <t>Italy TOC correction</t>
  </si>
  <si>
    <t>2015 TOC value reported suspisciously. 2014 value used.</t>
  </si>
  <si>
    <t xml:space="preserve">Source of the data: </t>
  </si>
  <si>
    <t>S:\Common workspace\Air\IED\Indicators\2022\2022 - IND0006 - Draft material</t>
  </si>
  <si>
    <t>Total organic carbon (TOC)</t>
  </si>
  <si>
    <t>Change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</si>
  <si>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</si>
  <si>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</si>
  <si>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</si>
  <si>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</si>
  <si>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</si>
  <si>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</si>
  <si>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</si>
  <si>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</si>
  <si>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</si>
  <si>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</si>
  <si>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</si>
  <si>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</si>
  <si>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t>industry, water</t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</si>
  <si>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</si>
  <si>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</si>
  <si>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</si>
  <si>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</si>
  <si>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</si>
  <si>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</si>
  <si>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</si>
  <si>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</si>
  <si>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</si>
  <si>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</si>
  <si>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</si>
  <si>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t>Industrial Reporting under the Industrial Emissions Directive 2010/75/EU and European Pollutant Release and Transfer Register Regulation (EC) No 166/2006</t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</si>
  <si>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</si>
  <si>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</si>
  <si>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</si>
  <si>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</si>
  <si>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</si>
  <si>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</si>
  <si>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</si>
  <si>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</si>
  <si>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2021</t>
  </si>
  <si>
    <t>March 2023</t>
  </si>
  <si>
    <t>EU-27</t>
  </si>
  <si>
    <t>Austria, Belgium, Bulgaria, Cyprus, Croatia, Czechia, Denmark, Estonia, Finland, France, Germany, Greece, Hungary, Ireland, Italy, Latvia, Lithuania, Luxembourg, Malta, Netherlands, Poland, Portugal, Romania, Slovakia, Slovenia, Spain, Sweden</t>
  </si>
  <si>
    <t>https://www.eea.europa.eu/data-and-maps/data/external/industrial-reporting-under-the-industrial</t>
  </si>
  <si>
    <t>2010-2021</t>
  </si>
  <si>
    <t>2023, 3.1.3</t>
  </si>
  <si>
    <t>Water pollutant releases changes from 2010 to 2021 for the EU Member States</t>
  </si>
  <si>
    <t>Pollutant releases reported under the European Pollutant Release and Transfer Register (E-PRTR)/Large Combustion Plants (LCP) dataflow for the relevant pollutant have been aggregated at EU-27_2020 level and index against 2010 level has been calculated. Releases from Cd, Hg, Ni and Pb are aggregated together.</t>
  </si>
  <si>
    <t xml:space="preserve">The table shows the top five emission reduction changes in pollutant releases into water in EU-27 Member States from 2010 to 2021. </t>
  </si>
  <si>
    <t>TOC - total organic carbon, Total N - total nitrogen, Total P - total phosphorous, Cd - Cadmium, Hg - Mercury, Ni - Nichel, Pb - Lead. Croatia comparison is from 2014 because it was not an EU member state before. 
Gap filling of non-reported data is not performed to avoid the production of anomalous percentage change between two given years. For this reason, Czechia, Lithuania, Malta, and Slovakia have been not considered.</t>
  </si>
  <si>
    <t>info@eea.europa.eu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</si>
  <si>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</si>
  <si>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Percentage change with reference to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</si>
</sst>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E+0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name val="Calibri"/>
      <family val="2"/>
    </font>
    <font>
      <sz val="11"/>
      <color theme="5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</cellStyleXfs>
  <cellXfs count="1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4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1" fillId="0" borderId="9" xfId="0" applyFont="1" applyBorder="1"/>
    <xf numFmtId="0" fontId="1" fillId="0" borderId="0" xfId="0" applyFont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6" fillId="0" borderId="0" xfId="0" applyNumberFormat="1" applyFont="1" applyAlignment="1">
      <alignment horizontal="center"/>
    </xf>
    <xf numFmtId="11" fontId="6" fillId="0" borderId="2" xfId="0" applyNumberFormat="1" applyFont="1" applyBorder="1" applyAlignment="1">
      <alignment horizontal="center"/>
    </xf>
    <xf numFmtId="11" fontId="7" fillId="0" borderId="0" xfId="0" applyNumberFormat="1" applyFont="1" applyAlignment="1">
      <alignment horizontal="center"/>
    </xf>
    <xf numFmtId="0" fontId="1" fillId="0" borderId="11" xfId="0" applyFont="1" applyBorder="1"/>
    <xf numFmtId="165" fontId="1" fillId="0" borderId="14" xfId="0" applyNumberFormat="1" applyFont="1" applyBorder="1" applyAlignment="1">
      <alignment horizontal="center"/>
    </xf>
    <xf numFmtId="11" fontId="1" fillId="0" borderId="12" xfId="0" applyNumberFormat="1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11" fontId="8" fillId="0" borderId="2" xfId="0" applyNumberFormat="1" applyFont="1" applyBorder="1" applyAlignment="1">
      <alignment horizontal="center"/>
    </xf>
    <xf numFmtId="11" fontId="8" fillId="0" borderId="0" xfId="0" applyNumberFormat="1" applyFont="1" applyAlignment="1">
      <alignment horizontal="center"/>
    </xf>
    <xf numFmtId="11" fontId="3" fillId="0" borderId="0" xfId="0" applyNumberFormat="1" applyFont="1"/>
    <xf numFmtId="0" fontId="4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1" fontId="1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" fillId="0" borderId="27" xfId="0" applyFont="1" applyBorder="1"/>
    <xf numFmtId="1" fontId="1" fillId="0" borderId="20" xfId="0" applyNumberFormat="1" applyFont="1" applyBorder="1" applyAlignment="1">
      <alignment horizontal="center"/>
    </xf>
    <xf numFmtId="1" fontId="1" fillId="0" borderId="28" xfId="0" applyNumberFormat="1" applyFont="1" applyBorder="1" applyAlignment="1">
      <alignment horizontal="center"/>
    </xf>
    <xf numFmtId="9" fontId="1" fillId="0" borderId="29" xfId="0" applyNumberFormat="1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1" fontId="1" fillId="0" borderId="24" xfId="0" applyNumberFormat="1" applyFont="1" applyBorder="1" applyAlignment="1">
      <alignment horizontal="center"/>
    </xf>
    <xf numFmtId="1" fontId="1" fillId="0" borderId="25" xfId="0" applyNumberFormat="1" applyFont="1" applyBorder="1" applyAlignment="1">
      <alignment horizontal="center"/>
    </xf>
    <xf numFmtId="9" fontId="1" fillId="0" borderId="26" xfId="0" applyNumberFormat="1" applyFont="1" applyBorder="1" applyAlignment="1">
      <alignment horizontal="center"/>
    </xf>
    <xf numFmtId="9" fontId="1" fillId="0" borderId="0" xfId="1" applyFont="1" applyFill="1" applyBorder="1" applyAlignment="1" applyProtection="1">
      <alignment horizontal="center"/>
    </xf>
    <xf numFmtId="0" fontId="0" fillId="2" borderId="32" xfId="0" applyFill="1" applyBorder="1"/>
    <xf numFmtId="0" fontId="0" fillId="2" borderId="33" xfId="0" applyFill="1" applyBorder="1"/>
    <xf numFmtId="0" fontId="0" fillId="2" borderId="34" xfId="0" applyFill="1" applyBorder="1"/>
    <xf numFmtId="0" fontId="11" fillId="2" borderId="35" xfId="3" applyFill="1" applyBorder="1" applyAlignment="1">
      <alignment vertical="center" wrapText="1"/>
    </xf>
    <xf numFmtId="0" fontId="0" fillId="2" borderId="36" xfId="0" applyFill="1" applyBorder="1"/>
    <xf numFmtId="0" fontId="13" fillId="2" borderId="0" xfId="3" applyFont="1" applyFill="1" applyAlignment="1">
      <alignment vertical="center" wrapText="1"/>
    </xf>
    <xf numFmtId="0" fontId="11" fillId="2" borderId="0" xfId="3" applyFill="1" applyAlignment="1">
      <alignment horizontal="center" vertical="center" wrapText="1"/>
    </xf>
    <xf numFmtId="0" fontId="15" fillId="2" borderId="0" xfId="3" applyFont="1" applyFill="1" applyAlignment="1">
      <alignment vertical="center" wrapText="1"/>
    </xf>
    <xf numFmtId="0" fontId="16" fillId="2" borderId="0" xfId="3" applyFont="1" applyFill="1" applyAlignment="1">
      <alignment vertical="center" wrapText="1"/>
    </xf>
    <xf numFmtId="0" fontId="16" fillId="2" borderId="0" xfId="3" applyFont="1" applyFill="1" applyAlignment="1">
      <alignment horizontal="center" vertical="center" wrapText="1"/>
    </xf>
    <xf numFmtId="0" fontId="13" fillId="0" borderId="0" xfId="3" applyFont="1" applyAlignment="1">
      <alignment vertical="center" wrapText="1"/>
    </xf>
    <xf numFmtId="0" fontId="11" fillId="2" borderId="0" xfId="3" applyFill="1" applyAlignment="1">
      <alignment vertical="center" wrapText="1"/>
    </xf>
    <xf numFmtId="0" fontId="15" fillId="2" borderId="0" xfId="3" applyFont="1" applyFill="1" applyAlignment="1">
      <alignment horizontal="center" vertical="center" wrapText="1"/>
    </xf>
    <xf numFmtId="0" fontId="0" fillId="2" borderId="0" xfId="0" applyFill="1"/>
    <xf numFmtId="0" fontId="13" fillId="2" borderId="0" xfId="3" applyFont="1" applyFill="1" applyAlignment="1">
      <alignment horizontal="right" vertical="center" wrapText="1"/>
    </xf>
    <xf numFmtId="0" fontId="0" fillId="2" borderId="35" xfId="0" applyFill="1" applyBorder="1"/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49" fontId="10" fillId="3" borderId="15" xfId="2" applyNumberFormat="1" applyFill="1" applyBorder="1" applyAlignment="1" applyProtection="1">
      <alignment horizontal="left" vertical="center" wrapText="1"/>
    </xf>
    <xf numFmtId="49" fontId="17" fillId="3" borderId="15" xfId="3" applyNumberFormat="1" applyFont="1" applyFill="1" applyBorder="1" applyAlignment="1">
      <alignment horizontal="left" vertical="center" wrapText="1"/>
    </xf>
    <xf numFmtId="49" fontId="17" fillId="3" borderId="15" xfId="3" applyNumberFormat="1" applyFont="1" applyFill="1" applyBorder="1" applyAlignment="1">
      <alignment horizontal="left" vertical="top" wrapText="1"/>
    </xf>
    <xf numFmtId="0" fontId="14" fillId="2" borderId="0" xfId="3" applyFont="1" applyFill="1" applyAlignment="1">
      <alignment vertical="center" wrapText="1"/>
    </xf>
    <xf numFmtId="0" fontId="11" fillId="2" borderId="0" xfId="3" applyFill="1" applyAlignment="1">
      <alignment vertical="center" wrapText="1"/>
    </xf>
    <xf numFmtId="49" fontId="17" fillId="3" borderId="16" xfId="3" applyNumberFormat="1" applyFont="1" applyFill="1" applyBorder="1" applyAlignment="1">
      <alignment horizontal="left" vertical="center" wrapText="1"/>
    </xf>
    <xf numFmtId="49" fontId="17" fillId="3" borderId="18" xfId="3" applyNumberFormat="1" applyFont="1" applyFill="1" applyBorder="1" applyAlignment="1">
      <alignment horizontal="left" vertical="center" wrapText="1"/>
    </xf>
    <xf numFmtId="49" fontId="17" fillId="3" borderId="17" xfId="3" applyNumberFormat="1" applyFont="1" applyFill="1" applyBorder="1" applyAlignment="1">
      <alignment horizontal="left" vertical="center" wrapText="1"/>
    </xf>
    <xf numFmtId="49" fontId="17" fillId="3" borderId="16" xfId="3" applyNumberFormat="1" applyFont="1" applyFill="1" applyBorder="1" applyAlignment="1">
      <alignment horizontal="center" vertical="center" wrapText="1"/>
    </xf>
    <xf numFmtId="49" fontId="17" fillId="3" borderId="18" xfId="3" applyNumberFormat="1" applyFont="1" applyFill="1" applyBorder="1" applyAlignment="1">
      <alignment horizontal="center" vertical="center" wrapText="1"/>
    </xf>
    <xf numFmtId="49" fontId="17" fillId="3" borderId="17" xfId="3" applyNumberFormat="1" applyFont="1" applyFill="1" applyBorder="1" applyAlignment="1">
      <alignment horizontal="center" vertical="center" wrapText="1"/>
    </xf>
    <xf numFmtId="49" fontId="10" fillId="3" borderId="16" xfId="2" applyNumberFormat="1" applyFill="1" applyBorder="1" applyAlignment="1" applyProtection="1">
      <alignment horizontal="center" vertical="center" wrapText="1"/>
    </xf>
    <xf numFmtId="0" fontId="11" fillId="0" borderId="0" xfId="3" applyAlignment="1">
      <alignment vertical="center" wrapText="1"/>
    </xf>
    <xf numFmtId="0" fontId="13" fillId="2" borderId="0" xfId="3" applyFont="1" applyFill="1" applyAlignment="1">
      <alignment vertical="center" wrapText="1"/>
    </xf>
    <xf numFmtId="0" fontId="16" fillId="2" borderId="0" xfId="3" applyFont="1" applyFill="1" applyAlignment="1">
      <alignment vertical="center" wrapText="1"/>
    </xf>
    <xf numFmtId="49" fontId="16" fillId="3" borderId="16" xfId="3" applyNumberFormat="1" applyFont="1" applyFill="1" applyBorder="1" applyAlignment="1">
      <alignment horizontal="left" vertical="center" wrapText="1"/>
    </xf>
    <xf numFmtId="49" fontId="16" fillId="3" borderId="18" xfId="3" applyNumberFormat="1" applyFont="1" applyFill="1" applyBorder="1" applyAlignment="1">
      <alignment horizontal="left" vertical="center" wrapText="1"/>
    </xf>
    <xf numFmtId="49" fontId="16" fillId="3" borderId="17" xfId="3" applyNumberFormat="1" applyFont="1" applyFill="1" applyBorder="1" applyAlignment="1">
      <alignment horizontal="left" vertical="center" wrapText="1"/>
    </xf>
    <xf numFmtId="49" fontId="10" fillId="3" borderId="15" xfId="2" applyNumberFormat="1" applyFill="1" applyBorder="1" applyAlignment="1" applyProtection="1">
      <alignment horizontal="left" vertical="top" wrapText="1"/>
    </xf>
    <xf numFmtId="49" fontId="0" fillId="2" borderId="18" xfId="0" applyNumberFormat="1" applyFill="1" applyBorder="1" applyAlignment="1">
      <alignment horizontal="center"/>
    </xf>
    <xf numFmtId="0" fontId="12" fillId="3" borderId="32" xfId="3" applyFont="1" applyFill="1" applyBorder="1" applyAlignment="1">
      <alignment horizontal="center" vertical="center" wrapText="1"/>
    </xf>
    <xf numFmtId="0" fontId="12" fillId="3" borderId="33" xfId="3" applyFont="1" applyFill="1" applyBorder="1" applyAlignment="1">
      <alignment horizontal="center" vertical="center" wrapText="1"/>
    </xf>
    <xf numFmtId="0" fontId="12" fillId="3" borderId="34" xfId="3" applyFont="1" applyFill="1" applyBorder="1" applyAlignment="1">
      <alignment horizontal="center" vertical="center" wrapText="1"/>
    </xf>
    <xf numFmtId="0" fontId="12" fillId="3" borderId="37" xfId="3" applyFont="1" applyFill="1" applyBorder="1" applyAlignment="1">
      <alignment horizontal="center" vertical="center" wrapText="1"/>
    </xf>
    <xf numFmtId="0" fontId="12" fillId="3" borderId="38" xfId="3" applyFont="1" applyFill="1" applyBorder="1" applyAlignment="1">
      <alignment horizontal="center" vertical="center" wrapText="1"/>
    </xf>
    <xf numFmtId="0" fontId="12" fillId="3" borderId="39" xfId="3" applyFont="1" applyFill="1" applyBorder="1" applyAlignment="1">
      <alignment horizontal="center" vertical="center" wrapText="1"/>
    </xf>
    <xf numFmtId="0" fontId="14" fillId="2" borderId="33" xfId="3" applyFont="1" applyFill="1" applyBorder="1" applyAlignment="1">
      <alignment horizontal="left" vertical="center" wrapText="1"/>
    </xf>
    <xf numFmtId="2" fontId="17" fillId="3" borderId="15" xfId="3" applyNumberFormat="1" applyFont="1" applyFill="1" applyBorder="1" applyAlignment="1">
      <alignment horizontal="left" vertical="center" wrapText="1"/>
    </xf>
    <xf numFmtId="2" fontId="18" fillId="0" borderId="15" xfId="3" applyNumberFormat="1" applyFont="1" applyBorder="1" applyAlignment="1">
      <alignment horizontal="left" vertical="center" wrapText="1"/>
    </xf>
  </cellXfs>
  <cellStyles count="4">
    <cellStyle name="Hyperlink" xfId="2" builtinId="8"/>
    <cellStyle name="Normal" xfId="0" builtinId="0"/>
    <cellStyle name="Normal 2" xfId="3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75C9DA"/>
      <color rgb="FF075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58875330033968E-2"/>
          <c:y val="4.4296788482834998E-2"/>
          <c:w val="0.87967474348024477"/>
          <c:h val="0.7471832300032264"/>
        </c:manualLayout>
      </c:layout>
      <c:lineChart>
        <c:grouping val="standard"/>
        <c:varyColors val="0"/>
        <c:ser>
          <c:idx val="1"/>
          <c:order val="0"/>
          <c:tx>
            <c:strRef>
              <c:f>'IND0006 - Fig. 1'!$A$2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E-43A5-B91F-ED40432661C9}"/>
            </c:ext>
          </c:extLst>
        </c:ser>
        <c:ser>
          <c:idx val="2"/>
          <c:order val="1"/>
          <c:tx>
            <c:strRef>
              <c:f>'IND0006 - Fig. 1'!$B$2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1'!$B$3:$B$13</c:f>
              <c:numCache>
                <c:formatCode>0</c:formatCode>
                <c:ptCount val="11"/>
                <c:pt idx="0">
                  <c:v>100</c:v>
                </c:pt>
                <c:pt idx="1">
                  <c:v>93.33348302349961</c:v>
                </c:pt>
                <c:pt idx="2">
                  <c:v>95.262586614297248</c:v>
                </c:pt>
                <c:pt idx="3">
                  <c:v>95.150071323236489</c:v>
                </c:pt>
                <c:pt idx="4">
                  <c:v>101.93382794328795</c:v>
                </c:pt>
                <c:pt idx="5">
                  <c:v>67.53186180890458</c:v>
                </c:pt>
                <c:pt idx="6">
                  <c:v>52.348166740951008</c:v>
                </c:pt>
                <c:pt idx="7">
                  <c:v>49.970957615502009</c:v>
                </c:pt>
                <c:pt idx="8">
                  <c:v>59.296398632171446</c:v>
                </c:pt>
                <c:pt idx="9">
                  <c:v>57.614530080199991</c:v>
                </c:pt>
                <c:pt idx="10">
                  <c:v>48.35368321431487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E-43A5-B91F-ED40432661C9}"/>
            </c:ext>
          </c:extLst>
        </c:ser>
        <c:ser>
          <c:idx val="3"/>
          <c:order val="2"/>
          <c:tx>
            <c:strRef>
              <c:f>'IND0006 - Fig. 1'!$C$2</c:f>
              <c:strCache>
                <c:ptCount val="1"/>
                <c:pt idx="0">
                  <c:v>TOC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1'!$C$3:$C$13</c:f>
              <c:numCache>
                <c:formatCode>0</c:formatCode>
                <c:ptCount val="11"/>
                <c:pt idx="0">
                  <c:v>100</c:v>
                </c:pt>
                <c:pt idx="1">
                  <c:v>98.930045853959655</c:v>
                </c:pt>
                <c:pt idx="2">
                  <c:v>93.129792796034295</c:v>
                </c:pt>
                <c:pt idx="3">
                  <c:v>91.374373962999655</c:v>
                </c:pt>
                <c:pt idx="4">
                  <c:v>88.938051965547288</c:v>
                </c:pt>
                <c:pt idx="5">
                  <c:v>87.695143641067006</c:v>
                </c:pt>
                <c:pt idx="6">
                  <c:v>87.430745855835426</c:v>
                </c:pt>
                <c:pt idx="7">
                  <c:v>77.931993240420368</c:v>
                </c:pt>
                <c:pt idx="8">
                  <c:v>84.059169791813176</c:v>
                </c:pt>
                <c:pt idx="9">
                  <c:v>82.756842077219957</c:v>
                </c:pt>
                <c:pt idx="10">
                  <c:v>65.242895131235429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EE-43A5-B91F-ED40432661C9}"/>
            </c:ext>
          </c:extLst>
        </c:ser>
        <c:ser>
          <c:idx val="4"/>
          <c:order val="3"/>
          <c:tx>
            <c:strRef>
              <c:f>'IND0006 - Fig. 1'!$D$2</c:f>
              <c:strCache>
                <c:ptCount val="1"/>
                <c:pt idx="0">
                  <c:v>Total 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1'!$D$3:$D$13</c:f>
              <c:numCache>
                <c:formatCode>0</c:formatCode>
                <c:ptCount val="11"/>
                <c:pt idx="0">
                  <c:v>100</c:v>
                </c:pt>
                <c:pt idx="1">
                  <c:v>91.229296198762029</c:v>
                </c:pt>
                <c:pt idx="2">
                  <c:v>88.289456750522049</c:v>
                </c:pt>
                <c:pt idx="3">
                  <c:v>92.056133611390564</c:v>
                </c:pt>
                <c:pt idx="4">
                  <c:v>89.63412271512648</c:v>
                </c:pt>
                <c:pt idx="5">
                  <c:v>91.239086784024536</c:v>
                </c:pt>
                <c:pt idx="6">
                  <c:v>89.764652320057351</c:v>
                </c:pt>
                <c:pt idx="7">
                  <c:v>83.411313211547224</c:v>
                </c:pt>
                <c:pt idx="8">
                  <c:v>89.969882117449657</c:v>
                </c:pt>
                <c:pt idx="9">
                  <c:v>86.93917792624957</c:v>
                </c:pt>
                <c:pt idx="10">
                  <c:v>80.50934464790565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EE-43A5-B91F-ED40432661C9}"/>
            </c:ext>
          </c:extLst>
        </c:ser>
        <c:ser>
          <c:idx val="5"/>
          <c:order val="4"/>
          <c:tx>
            <c:strRef>
              <c:f>'IND0006 - Fig. 1'!$E$2</c:f>
              <c:strCache>
                <c:ptCount val="1"/>
                <c:pt idx="0">
                  <c:v>Total P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1'!$E$3:$E$13</c:f>
              <c:numCache>
                <c:formatCode>0</c:formatCode>
                <c:ptCount val="11"/>
                <c:pt idx="0">
                  <c:v>100</c:v>
                </c:pt>
                <c:pt idx="1">
                  <c:v>85.009798568485223</c:v>
                </c:pt>
                <c:pt idx="2">
                  <c:v>89.004818454300562</c:v>
                </c:pt>
                <c:pt idx="3">
                  <c:v>89.809200096995937</c:v>
                </c:pt>
                <c:pt idx="4">
                  <c:v>86.409888636134951</c:v>
                </c:pt>
                <c:pt idx="5">
                  <c:v>88.900275646598288</c:v>
                </c:pt>
                <c:pt idx="6">
                  <c:v>83.488917225190576</c:v>
                </c:pt>
                <c:pt idx="7">
                  <c:v>70.59348972552462</c:v>
                </c:pt>
                <c:pt idx="8">
                  <c:v>78.572639270546887</c:v>
                </c:pt>
                <c:pt idx="9">
                  <c:v>82.750281552631833</c:v>
                </c:pt>
                <c:pt idx="10">
                  <c:v>67.404559958083894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EE-43A5-B91F-ED40432661C9}"/>
            </c:ext>
          </c:extLst>
        </c:ser>
        <c:ser>
          <c:idx val="0"/>
          <c:order val="5"/>
          <c:tx>
            <c:strRef>
              <c:f>'IND0006 - Fig. 1'!$F$2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1'!$F$3:$F$13</c:f>
              <c:numCache>
                <c:formatCode>0</c:formatCode>
                <c:ptCount val="11"/>
                <c:pt idx="0">
                  <c:v>100</c:v>
                </c:pt>
                <c:pt idx="1">
                  <c:v>103.239</c:v>
                </c:pt>
                <c:pt idx="2">
                  <c:v>101.69499999999999</c:v>
                </c:pt>
                <c:pt idx="3">
                  <c:v>100.85899999999999</c:v>
                </c:pt>
                <c:pt idx="4">
                  <c:v>103.205</c:v>
                </c:pt>
                <c:pt idx="5">
                  <c:v>106.75700000000001</c:v>
                </c:pt>
                <c:pt idx="6">
                  <c:v>109.735</c:v>
                </c:pt>
                <c:pt idx="7">
                  <c:v>113.63800000000001</c:v>
                </c:pt>
                <c:pt idx="8">
                  <c:v>115.93300000000001</c:v>
                </c:pt>
                <c:pt idx="9">
                  <c:v>116.471</c:v>
                </c:pt>
                <c:pt idx="10">
                  <c:v>108.83499999999999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6-449F-B862-3F72C5D97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215"/>
        <c:axId val="198266447"/>
      </c:lineChart>
      <c:catAx>
        <c:axId val="19825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6447"/>
        <c:crosses val="autoZero"/>
        <c:auto val="1"/>
        <c:lblAlgn val="ctr"/>
        <c:lblOffset val="100"/>
        <c:noMultiLvlLbl val="0"/>
      </c:catAx>
      <c:valAx>
        <c:axId val="198266447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 [2010</a:t>
                </a:r>
                <a:r>
                  <a:rPr lang="en-GB" baseline="0"/>
                  <a:t> = 100]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180975</xdr:rowOff>
    </xdr:from>
    <xdr:to>
      <xdr:col>17</xdr:col>
      <xdr:colOff>447675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4.505558564815" createdVersion="6" refreshedVersion="6" minRefreshableVersion="3" recordCount="1564">
  <cacheSource type="worksheet">
    <worksheetSource ref="A1:F1565" sheet="RawData"/>
  </cacheSource>
  <cacheFields count="6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27">
        <s v="AT"/>
        <s v="BE"/>
        <s v="BG"/>
        <s v="CZ"/>
        <s v="DE"/>
        <s v="ES"/>
        <s v="FI"/>
        <s v="FR"/>
        <s v="GR"/>
        <s v="HU"/>
        <s v="IE"/>
        <s v="IT"/>
        <s v="LT"/>
        <s v="LV"/>
        <s v="MT"/>
        <s v="NL"/>
        <s v="PL"/>
        <s v="PT"/>
        <s v="RO"/>
        <s v="SE"/>
        <s v="SK"/>
        <s v="DK"/>
        <s v="LU"/>
        <s v="CY"/>
        <s v="SI"/>
        <s v="EE"/>
        <s v="HR"/>
      </sharedItems>
    </cacheField>
    <cacheField name="countryName" numFmtId="0">
      <sharedItems count="27">
        <s v="Austria"/>
        <s v="Belgium"/>
        <s v="Bulgaria"/>
        <s v="Czechia"/>
        <s v="Germany"/>
        <s v="Spain"/>
        <s v="Finland"/>
        <s v="France"/>
        <s v="Greece"/>
        <s v="Hungary"/>
        <s v="Ireland"/>
        <s v="Italy"/>
        <s v="Lithuania"/>
        <s v="Latvia"/>
        <s v="Malta"/>
        <s v="Netherlands"/>
        <s v="Poland"/>
        <s v="Portugal"/>
        <s v="Romania"/>
        <s v="Sweden"/>
        <s v="Slovakia"/>
        <s v="Denmark"/>
        <s v="Luxembourg"/>
        <s v="Cyprus"/>
        <s v="Slovenia"/>
        <s v="Estonia"/>
        <s v="Croatia"/>
      </sharedItems>
    </cacheField>
    <cacheField name="Pollutant code" numFmtId="0">
      <sharedItems count="7">
        <s v="Cadmium and compounds (as Cd)"/>
        <s v="Lead and compounds (as Pb)"/>
        <s v="Mercury and compounds (as Hg)"/>
        <s v="Nickel and compounds (as Ni)"/>
        <s v="Total nitrogen"/>
        <s v="Total organic carbon(as total C or COD/3) (TOC)"/>
        <s v="Total phosphorus"/>
      </sharedItems>
    </cacheField>
    <cacheField name="Emissions" numFmtId="0">
      <sharedItems containsSemiMixedTypes="0" containsString="0" containsNumber="1" minValue="1" maxValue="139075400"/>
    </cacheField>
    <cacheField name="Pollutant" numFmtId="0">
      <sharedItems count="4">
        <s v="Cd, Hg, Ni, Pb"/>
        <s v="Total N"/>
        <s v="TOC"/>
        <s v="Total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4">
  <r>
    <x v="0"/>
    <x v="0"/>
    <x v="0"/>
    <x v="0"/>
    <n v="44.3"/>
    <x v="0"/>
  </r>
  <r>
    <x v="0"/>
    <x v="1"/>
    <x v="1"/>
    <x v="0"/>
    <n v="293.5"/>
    <x v="0"/>
  </r>
  <r>
    <x v="0"/>
    <x v="2"/>
    <x v="2"/>
    <x v="0"/>
    <n v="2654.26"/>
    <x v="0"/>
  </r>
  <r>
    <x v="0"/>
    <x v="3"/>
    <x v="3"/>
    <x v="0"/>
    <n v="307.17"/>
    <x v="0"/>
  </r>
  <r>
    <x v="0"/>
    <x v="4"/>
    <x v="4"/>
    <x v="0"/>
    <n v="676.8"/>
    <x v="0"/>
  </r>
  <r>
    <x v="0"/>
    <x v="5"/>
    <x v="5"/>
    <x v="0"/>
    <n v="362.81"/>
    <x v="0"/>
  </r>
  <r>
    <x v="0"/>
    <x v="6"/>
    <x v="6"/>
    <x v="0"/>
    <n v="289.29000000000002"/>
    <x v="0"/>
  </r>
  <r>
    <x v="0"/>
    <x v="7"/>
    <x v="7"/>
    <x v="0"/>
    <n v="2417.89"/>
    <x v="0"/>
  </r>
  <r>
    <x v="0"/>
    <x v="8"/>
    <x v="8"/>
    <x v="0"/>
    <n v="7"/>
    <x v="0"/>
  </r>
  <r>
    <x v="0"/>
    <x v="9"/>
    <x v="9"/>
    <x v="0"/>
    <n v="19.8"/>
    <x v="0"/>
  </r>
  <r>
    <x v="0"/>
    <x v="10"/>
    <x v="10"/>
    <x v="0"/>
    <n v="29.57"/>
    <x v="0"/>
  </r>
  <r>
    <x v="0"/>
    <x v="11"/>
    <x v="11"/>
    <x v="0"/>
    <n v="4635.67"/>
    <x v="0"/>
  </r>
  <r>
    <x v="0"/>
    <x v="12"/>
    <x v="12"/>
    <x v="0"/>
    <n v="7"/>
    <x v="0"/>
  </r>
  <r>
    <x v="0"/>
    <x v="13"/>
    <x v="13"/>
    <x v="0"/>
    <n v="7"/>
    <x v="0"/>
  </r>
  <r>
    <x v="0"/>
    <x v="14"/>
    <x v="14"/>
    <x v="0"/>
    <n v="5.39"/>
    <x v="0"/>
  </r>
  <r>
    <x v="0"/>
    <x v="15"/>
    <x v="15"/>
    <x v="0"/>
    <n v="12.7"/>
    <x v="0"/>
  </r>
  <r>
    <x v="0"/>
    <x v="16"/>
    <x v="16"/>
    <x v="0"/>
    <n v="1821.33"/>
    <x v="0"/>
  </r>
  <r>
    <x v="0"/>
    <x v="17"/>
    <x v="17"/>
    <x v="0"/>
    <n v="1534.18"/>
    <x v="0"/>
  </r>
  <r>
    <x v="0"/>
    <x v="18"/>
    <x v="18"/>
    <x v="0"/>
    <n v="1719"/>
    <x v="0"/>
  </r>
  <r>
    <x v="0"/>
    <x v="19"/>
    <x v="19"/>
    <x v="0"/>
    <n v="379.5"/>
    <x v="0"/>
  </r>
  <r>
    <x v="0"/>
    <x v="20"/>
    <x v="20"/>
    <x v="0"/>
    <n v="170.6"/>
    <x v="0"/>
  </r>
  <r>
    <x v="0"/>
    <x v="0"/>
    <x v="0"/>
    <x v="1"/>
    <n v="2525.6"/>
    <x v="0"/>
  </r>
  <r>
    <x v="0"/>
    <x v="1"/>
    <x v="1"/>
    <x v="1"/>
    <n v="5147.5"/>
    <x v="0"/>
  </r>
  <r>
    <x v="0"/>
    <x v="2"/>
    <x v="2"/>
    <x v="1"/>
    <n v="5640.5"/>
    <x v="0"/>
  </r>
  <r>
    <x v="0"/>
    <x v="3"/>
    <x v="3"/>
    <x v="1"/>
    <n v="3074"/>
    <x v="0"/>
  </r>
  <r>
    <x v="0"/>
    <x v="4"/>
    <x v="4"/>
    <x v="1"/>
    <n v="9390.2999999999993"/>
    <x v="0"/>
  </r>
  <r>
    <x v="0"/>
    <x v="21"/>
    <x v="21"/>
    <x v="1"/>
    <n v="144"/>
    <x v="0"/>
  </r>
  <r>
    <x v="0"/>
    <x v="5"/>
    <x v="5"/>
    <x v="1"/>
    <n v="5199.2"/>
    <x v="0"/>
  </r>
  <r>
    <x v="0"/>
    <x v="6"/>
    <x v="6"/>
    <x v="1"/>
    <n v="639.6"/>
    <x v="0"/>
  </r>
  <r>
    <x v="0"/>
    <x v="7"/>
    <x v="7"/>
    <x v="1"/>
    <n v="27893.9"/>
    <x v="0"/>
  </r>
  <r>
    <x v="0"/>
    <x v="8"/>
    <x v="8"/>
    <x v="1"/>
    <n v="78.099999999999994"/>
    <x v="0"/>
  </r>
  <r>
    <x v="0"/>
    <x v="9"/>
    <x v="9"/>
    <x v="1"/>
    <n v="413.8"/>
    <x v="0"/>
  </r>
  <r>
    <x v="0"/>
    <x v="10"/>
    <x v="10"/>
    <x v="1"/>
    <n v="878.5"/>
    <x v="0"/>
  </r>
  <r>
    <x v="0"/>
    <x v="11"/>
    <x v="11"/>
    <x v="1"/>
    <n v="26564.799999999999"/>
    <x v="0"/>
  </r>
  <r>
    <x v="0"/>
    <x v="12"/>
    <x v="12"/>
    <x v="1"/>
    <n v="45"/>
    <x v="0"/>
  </r>
  <r>
    <x v="0"/>
    <x v="22"/>
    <x v="22"/>
    <x v="1"/>
    <n v="134"/>
    <x v="0"/>
  </r>
  <r>
    <x v="0"/>
    <x v="13"/>
    <x v="13"/>
    <x v="1"/>
    <n v="145"/>
    <x v="0"/>
  </r>
  <r>
    <x v="0"/>
    <x v="14"/>
    <x v="14"/>
    <x v="1"/>
    <n v="149"/>
    <x v="0"/>
  </r>
  <r>
    <x v="0"/>
    <x v="15"/>
    <x v="15"/>
    <x v="1"/>
    <n v="2526.1"/>
    <x v="0"/>
  </r>
  <r>
    <x v="0"/>
    <x v="16"/>
    <x v="16"/>
    <x v="1"/>
    <n v="50141"/>
    <x v="0"/>
  </r>
  <r>
    <x v="0"/>
    <x v="17"/>
    <x v="17"/>
    <x v="1"/>
    <n v="8289.4"/>
    <x v="0"/>
  </r>
  <r>
    <x v="0"/>
    <x v="18"/>
    <x v="18"/>
    <x v="1"/>
    <n v="5426.8"/>
    <x v="0"/>
  </r>
  <r>
    <x v="0"/>
    <x v="19"/>
    <x v="19"/>
    <x v="1"/>
    <n v="2578.3000000000002"/>
    <x v="0"/>
  </r>
  <r>
    <x v="0"/>
    <x v="20"/>
    <x v="20"/>
    <x v="1"/>
    <n v="26"/>
    <x v="0"/>
  </r>
  <r>
    <x v="0"/>
    <x v="0"/>
    <x v="0"/>
    <x v="2"/>
    <n v="18.64"/>
    <x v="0"/>
  </r>
  <r>
    <x v="0"/>
    <x v="1"/>
    <x v="1"/>
    <x v="2"/>
    <n v="29.19"/>
    <x v="0"/>
  </r>
  <r>
    <x v="0"/>
    <x v="2"/>
    <x v="2"/>
    <x v="2"/>
    <n v="4.1100000000000003"/>
    <x v="0"/>
  </r>
  <r>
    <x v="0"/>
    <x v="23"/>
    <x v="23"/>
    <x v="2"/>
    <n v="1.9"/>
    <x v="0"/>
  </r>
  <r>
    <x v="0"/>
    <x v="3"/>
    <x v="3"/>
    <x v="2"/>
    <n v="120.54"/>
    <x v="0"/>
  </r>
  <r>
    <x v="0"/>
    <x v="4"/>
    <x v="4"/>
    <x v="2"/>
    <n v="233.65"/>
    <x v="0"/>
  </r>
  <r>
    <x v="0"/>
    <x v="21"/>
    <x v="21"/>
    <x v="2"/>
    <n v="14.9"/>
    <x v="0"/>
  </r>
  <r>
    <x v="0"/>
    <x v="5"/>
    <x v="5"/>
    <x v="2"/>
    <n v="432.52"/>
    <x v="0"/>
  </r>
  <r>
    <x v="0"/>
    <x v="6"/>
    <x v="6"/>
    <x v="2"/>
    <n v="15.12"/>
    <x v="0"/>
  </r>
  <r>
    <x v="0"/>
    <x v="7"/>
    <x v="7"/>
    <x v="2"/>
    <n v="362.44"/>
    <x v="0"/>
  </r>
  <r>
    <x v="0"/>
    <x v="8"/>
    <x v="8"/>
    <x v="2"/>
    <n v="4.4000000000000004"/>
    <x v="0"/>
  </r>
  <r>
    <x v="0"/>
    <x v="9"/>
    <x v="9"/>
    <x v="2"/>
    <n v="119.74"/>
    <x v="0"/>
  </r>
  <r>
    <x v="0"/>
    <x v="10"/>
    <x v="10"/>
    <x v="2"/>
    <n v="64.56"/>
    <x v="0"/>
  </r>
  <r>
    <x v="0"/>
    <x v="11"/>
    <x v="11"/>
    <x v="2"/>
    <n v="780.55"/>
    <x v="0"/>
  </r>
  <r>
    <x v="0"/>
    <x v="12"/>
    <x v="12"/>
    <x v="2"/>
    <n v="8"/>
    <x v="0"/>
  </r>
  <r>
    <x v="0"/>
    <x v="22"/>
    <x v="22"/>
    <x v="2"/>
    <n v="7.29"/>
    <x v="0"/>
  </r>
  <r>
    <x v="0"/>
    <x v="13"/>
    <x v="13"/>
    <x v="2"/>
    <n v="9"/>
    <x v="0"/>
  </r>
  <r>
    <x v="0"/>
    <x v="15"/>
    <x v="15"/>
    <x v="2"/>
    <n v="30.16"/>
    <x v="0"/>
  </r>
  <r>
    <x v="0"/>
    <x v="16"/>
    <x v="16"/>
    <x v="2"/>
    <n v="713.89"/>
    <x v="0"/>
  </r>
  <r>
    <x v="0"/>
    <x v="17"/>
    <x v="17"/>
    <x v="2"/>
    <n v="245.85"/>
    <x v="0"/>
  </r>
  <r>
    <x v="0"/>
    <x v="18"/>
    <x v="18"/>
    <x v="2"/>
    <n v="311.18"/>
    <x v="0"/>
  </r>
  <r>
    <x v="0"/>
    <x v="19"/>
    <x v="19"/>
    <x v="2"/>
    <n v="39.56"/>
    <x v="0"/>
  </r>
  <r>
    <x v="0"/>
    <x v="24"/>
    <x v="24"/>
    <x v="2"/>
    <n v="2.8"/>
    <x v="0"/>
  </r>
  <r>
    <x v="0"/>
    <x v="20"/>
    <x v="20"/>
    <x v="2"/>
    <n v="398.02"/>
    <x v="0"/>
  </r>
  <r>
    <x v="0"/>
    <x v="0"/>
    <x v="0"/>
    <x v="3"/>
    <n v="5104.8999999999996"/>
    <x v="0"/>
  </r>
  <r>
    <x v="0"/>
    <x v="1"/>
    <x v="1"/>
    <x v="3"/>
    <n v="3908"/>
    <x v="0"/>
  </r>
  <r>
    <x v="0"/>
    <x v="2"/>
    <x v="2"/>
    <x v="3"/>
    <n v="15980.9"/>
    <x v="0"/>
  </r>
  <r>
    <x v="0"/>
    <x v="3"/>
    <x v="3"/>
    <x v="3"/>
    <n v="3438.2"/>
    <x v="0"/>
  </r>
  <r>
    <x v="0"/>
    <x v="4"/>
    <x v="4"/>
    <x v="3"/>
    <n v="31192.1"/>
    <x v="0"/>
  </r>
  <r>
    <x v="0"/>
    <x v="21"/>
    <x v="21"/>
    <x v="3"/>
    <n v="605.20000000000005"/>
    <x v="0"/>
  </r>
  <r>
    <x v="0"/>
    <x v="25"/>
    <x v="25"/>
    <x v="3"/>
    <n v="214"/>
    <x v="0"/>
  </r>
  <r>
    <x v="0"/>
    <x v="5"/>
    <x v="5"/>
    <x v="3"/>
    <n v="24102"/>
    <x v="0"/>
  </r>
  <r>
    <x v="0"/>
    <x v="6"/>
    <x v="6"/>
    <x v="3"/>
    <n v="8722.2999999999993"/>
    <x v="0"/>
  </r>
  <r>
    <x v="0"/>
    <x v="7"/>
    <x v="7"/>
    <x v="3"/>
    <n v="28031"/>
    <x v="0"/>
  </r>
  <r>
    <x v="0"/>
    <x v="8"/>
    <x v="8"/>
    <x v="3"/>
    <n v="1112.9000000000001"/>
    <x v="0"/>
  </r>
  <r>
    <x v="0"/>
    <x v="9"/>
    <x v="9"/>
    <x v="3"/>
    <n v="2782"/>
    <x v="0"/>
  </r>
  <r>
    <x v="0"/>
    <x v="10"/>
    <x v="10"/>
    <x v="3"/>
    <n v="3187.1"/>
    <x v="0"/>
  </r>
  <r>
    <x v="0"/>
    <x v="11"/>
    <x v="11"/>
    <x v="3"/>
    <n v="76582.899999999994"/>
    <x v="0"/>
  </r>
  <r>
    <x v="0"/>
    <x v="12"/>
    <x v="12"/>
    <x v="3"/>
    <n v="910"/>
    <x v="0"/>
  </r>
  <r>
    <x v="0"/>
    <x v="22"/>
    <x v="22"/>
    <x v="3"/>
    <n v="35"/>
    <x v="0"/>
  </r>
  <r>
    <x v="0"/>
    <x v="13"/>
    <x v="13"/>
    <x v="3"/>
    <n v="271"/>
    <x v="0"/>
  </r>
  <r>
    <x v="0"/>
    <x v="14"/>
    <x v="14"/>
    <x v="3"/>
    <n v="450"/>
    <x v="0"/>
  </r>
  <r>
    <x v="0"/>
    <x v="15"/>
    <x v="15"/>
    <x v="3"/>
    <n v="8302.9"/>
    <x v="0"/>
  </r>
  <r>
    <x v="0"/>
    <x v="16"/>
    <x v="16"/>
    <x v="3"/>
    <n v="12010.8"/>
    <x v="0"/>
  </r>
  <r>
    <x v="0"/>
    <x v="17"/>
    <x v="17"/>
    <x v="3"/>
    <n v="9851.6"/>
    <x v="0"/>
  </r>
  <r>
    <x v="0"/>
    <x v="18"/>
    <x v="18"/>
    <x v="3"/>
    <n v="10100.1"/>
    <x v="0"/>
  </r>
  <r>
    <x v="0"/>
    <x v="19"/>
    <x v="19"/>
    <x v="3"/>
    <n v="5614.1"/>
    <x v="0"/>
  </r>
  <r>
    <x v="0"/>
    <x v="24"/>
    <x v="24"/>
    <x v="3"/>
    <n v="236.4"/>
    <x v="0"/>
  </r>
  <r>
    <x v="0"/>
    <x v="20"/>
    <x v="20"/>
    <x v="3"/>
    <n v="50.8"/>
    <x v="0"/>
  </r>
  <r>
    <x v="0"/>
    <x v="0"/>
    <x v="0"/>
    <x v="4"/>
    <n v="4945300"/>
    <x v="1"/>
  </r>
  <r>
    <x v="0"/>
    <x v="1"/>
    <x v="1"/>
    <x v="4"/>
    <n v="4596300"/>
    <x v="1"/>
  </r>
  <r>
    <x v="0"/>
    <x v="2"/>
    <x v="2"/>
    <x v="4"/>
    <n v="5720300"/>
    <x v="1"/>
  </r>
  <r>
    <x v="0"/>
    <x v="3"/>
    <x v="3"/>
    <x v="4"/>
    <n v="6250800"/>
    <x v="1"/>
  </r>
  <r>
    <x v="0"/>
    <x v="4"/>
    <x v="4"/>
    <x v="4"/>
    <n v="46766500"/>
    <x v="1"/>
  </r>
  <r>
    <x v="0"/>
    <x v="21"/>
    <x v="21"/>
    <x v="4"/>
    <n v="1428300"/>
    <x v="1"/>
  </r>
  <r>
    <x v="0"/>
    <x v="25"/>
    <x v="25"/>
    <x v="4"/>
    <n v="779300"/>
    <x v="1"/>
  </r>
  <r>
    <x v="0"/>
    <x v="5"/>
    <x v="5"/>
    <x v="4"/>
    <n v="39907900"/>
    <x v="1"/>
  </r>
  <r>
    <x v="0"/>
    <x v="6"/>
    <x v="6"/>
    <x v="4"/>
    <n v="7672600"/>
    <x v="1"/>
  </r>
  <r>
    <x v="0"/>
    <x v="7"/>
    <x v="7"/>
    <x v="4"/>
    <n v="59006600"/>
    <x v="1"/>
  </r>
  <r>
    <x v="0"/>
    <x v="8"/>
    <x v="8"/>
    <x v="4"/>
    <n v="3675400"/>
    <x v="1"/>
  </r>
  <r>
    <x v="0"/>
    <x v="9"/>
    <x v="9"/>
    <x v="4"/>
    <n v="5288900"/>
    <x v="1"/>
  </r>
  <r>
    <x v="0"/>
    <x v="10"/>
    <x v="10"/>
    <x v="4"/>
    <n v="4646600"/>
    <x v="1"/>
  </r>
  <r>
    <x v="0"/>
    <x v="11"/>
    <x v="11"/>
    <x v="4"/>
    <n v="33021100"/>
    <x v="1"/>
  </r>
  <r>
    <x v="0"/>
    <x v="12"/>
    <x v="12"/>
    <x v="4"/>
    <n v="993500"/>
    <x v="1"/>
  </r>
  <r>
    <x v="0"/>
    <x v="22"/>
    <x v="22"/>
    <x v="4"/>
    <n v="387000"/>
    <x v="1"/>
  </r>
  <r>
    <x v="0"/>
    <x v="13"/>
    <x v="13"/>
    <x v="4"/>
    <n v="1090000"/>
    <x v="1"/>
  </r>
  <r>
    <x v="0"/>
    <x v="15"/>
    <x v="15"/>
    <x v="4"/>
    <n v="12266900"/>
    <x v="1"/>
  </r>
  <r>
    <x v="0"/>
    <x v="16"/>
    <x v="16"/>
    <x v="4"/>
    <n v="22140900"/>
    <x v="1"/>
  </r>
  <r>
    <x v="0"/>
    <x v="17"/>
    <x v="17"/>
    <x v="4"/>
    <n v="10275800"/>
    <x v="1"/>
  </r>
  <r>
    <x v="0"/>
    <x v="18"/>
    <x v="18"/>
    <x v="4"/>
    <n v="9453600"/>
    <x v="1"/>
  </r>
  <r>
    <x v="0"/>
    <x v="19"/>
    <x v="19"/>
    <x v="4"/>
    <n v="9240100"/>
    <x v="1"/>
  </r>
  <r>
    <x v="0"/>
    <x v="24"/>
    <x v="24"/>
    <x v="4"/>
    <n v="1037400"/>
    <x v="1"/>
  </r>
  <r>
    <x v="0"/>
    <x v="20"/>
    <x v="20"/>
    <x v="4"/>
    <n v="3230400"/>
    <x v="1"/>
  </r>
  <r>
    <x v="0"/>
    <x v="0"/>
    <x v="0"/>
    <x v="5"/>
    <n v="15676600"/>
    <x v="2"/>
  </r>
  <r>
    <x v="0"/>
    <x v="1"/>
    <x v="1"/>
    <x v="5"/>
    <n v="10539300"/>
    <x v="2"/>
  </r>
  <r>
    <x v="0"/>
    <x v="2"/>
    <x v="2"/>
    <x v="5"/>
    <n v="8119900"/>
    <x v="2"/>
  </r>
  <r>
    <x v="0"/>
    <x v="3"/>
    <x v="3"/>
    <x v="5"/>
    <n v="6201800"/>
    <x v="2"/>
  </r>
  <r>
    <x v="0"/>
    <x v="4"/>
    <x v="4"/>
    <x v="5"/>
    <n v="68758900"/>
    <x v="2"/>
  </r>
  <r>
    <x v="0"/>
    <x v="21"/>
    <x v="21"/>
    <x v="5"/>
    <n v="3600100"/>
    <x v="2"/>
  </r>
  <r>
    <x v="0"/>
    <x v="25"/>
    <x v="25"/>
    <x v="5"/>
    <n v="1178600"/>
    <x v="2"/>
  </r>
  <r>
    <x v="0"/>
    <x v="5"/>
    <x v="5"/>
    <x v="5"/>
    <n v="29315500"/>
    <x v="2"/>
  </r>
  <r>
    <x v="0"/>
    <x v="6"/>
    <x v="6"/>
    <x v="5"/>
    <n v="35911500"/>
    <x v="2"/>
  </r>
  <r>
    <x v="0"/>
    <x v="7"/>
    <x v="7"/>
    <x v="5"/>
    <n v="77349700"/>
    <x v="2"/>
  </r>
  <r>
    <x v="0"/>
    <x v="8"/>
    <x v="8"/>
    <x v="5"/>
    <n v="7526600"/>
    <x v="2"/>
  </r>
  <r>
    <x v="0"/>
    <x v="9"/>
    <x v="9"/>
    <x v="5"/>
    <n v="6428400"/>
    <x v="2"/>
  </r>
  <r>
    <x v="0"/>
    <x v="10"/>
    <x v="10"/>
    <x v="5"/>
    <n v="7176700"/>
    <x v="2"/>
  </r>
  <r>
    <x v="0"/>
    <x v="11"/>
    <x v="11"/>
    <x v="5"/>
    <n v="38254800"/>
    <x v="2"/>
  </r>
  <r>
    <x v="0"/>
    <x v="12"/>
    <x v="12"/>
    <x v="5"/>
    <n v="394000"/>
    <x v="2"/>
  </r>
  <r>
    <x v="0"/>
    <x v="22"/>
    <x v="22"/>
    <x v="5"/>
    <n v="723000"/>
    <x v="2"/>
  </r>
  <r>
    <x v="0"/>
    <x v="15"/>
    <x v="15"/>
    <x v="5"/>
    <n v="21031100"/>
    <x v="2"/>
  </r>
  <r>
    <x v="0"/>
    <x v="16"/>
    <x v="16"/>
    <x v="5"/>
    <n v="18507600"/>
    <x v="2"/>
  </r>
  <r>
    <x v="0"/>
    <x v="17"/>
    <x v="17"/>
    <x v="5"/>
    <n v="24580900"/>
    <x v="2"/>
  </r>
  <r>
    <x v="0"/>
    <x v="18"/>
    <x v="18"/>
    <x v="5"/>
    <n v="17082900"/>
    <x v="2"/>
  </r>
  <r>
    <x v="0"/>
    <x v="19"/>
    <x v="19"/>
    <x v="5"/>
    <n v="61129900"/>
    <x v="2"/>
  </r>
  <r>
    <x v="0"/>
    <x v="24"/>
    <x v="24"/>
    <x v="5"/>
    <n v="1135100"/>
    <x v="2"/>
  </r>
  <r>
    <x v="0"/>
    <x v="20"/>
    <x v="20"/>
    <x v="5"/>
    <n v="5143000"/>
    <x v="2"/>
  </r>
  <r>
    <x v="0"/>
    <x v="0"/>
    <x v="0"/>
    <x v="6"/>
    <n v="392860"/>
    <x v="3"/>
  </r>
  <r>
    <x v="0"/>
    <x v="1"/>
    <x v="1"/>
    <x v="6"/>
    <n v="592520"/>
    <x v="3"/>
  </r>
  <r>
    <x v="0"/>
    <x v="2"/>
    <x v="2"/>
    <x v="6"/>
    <n v="1132560"/>
    <x v="3"/>
  </r>
  <r>
    <x v="0"/>
    <x v="3"/>
    <x v="3"/>
    <x v="6"/>
    <n v="298340"/>
    <x v="3"/>
  </r>
  <r>
    <x v="0"/>
    <x v="4"/>
    <x v="4"/>
    <x v="6"/>
    <n v="1856310"/>
    <x v="3"/>
  </r>
  <r>
    <x v="0"/>
    <x v="21"/>
    <x v="21"/>
    <x v="6"/>
    <n v="152500"/>
    <x v="3"/>
  </r>
  <r>
    <x v="0"/>
    <x v="25"/>
    <x v="25"/>
    <x v="6"/>
    <n v="52600"/>
    <x v="3"/>
  </r>
  <r>
    <x v="0"/>
    <x v="5"/>
    <x v="5"/>
    <x v="6"/>
    <n v="4153090"/>
    <x v="3"/>
  </r>
  <r>
    <x v="0"/>
    <x v="6"/>
    <x v="6"/>
    <x v="6"/>
    <n v="160640"/>
    <x v="3"/>
  </r>
  <r>
    <x v="0"/>
    <x v="7"/>
    <x v="7"/>
    <x v="6"/>
    <n v="4028540"/>
    <x v="3"/>
  </r>
  <r>
    <x v="0"/>
    <x v="8"/>
    <x v="8"/>
    <x v="6"/>
    <n v="1093700"/>
    <x v="3"/>
  </r>
  <r>
    <x v="0"/>
    <x v="9"/>
    <x v="9"/>
    <x v="6"/>
    <n v="592600"/>
    <x v="3"/>
  </r>
  <r>
    <x v="0"/>
    <x v="10"/>
    <x v="10"/>
    <x v="6"/>
    <n v="735340"/>
    <x v="3"/>
  </r>
  <r>
    <x v="0"/>
    <x v="11"/>
    <x v="11"/>
    <x v="6"/>
    <n v="4474530"/>
    <x v="3"/>
  </r>
  <r>
    <x v="0"/>
    <x v="12"/>
    <x v="12"/>
    <x v="6"/>
    <n v="31870"/>
    <x v="3"/>
  </r>
  <r>
    <x v="0"/>
    <x v="22"/>
    <x v="22"/>
    <x v="6"/>
    <n v="31010"/>
    <x v="3"/>
  </r>
  <r>
    <x v="0"/>
    <x v="13"/>
    <x v="13"/>
    <x v="6"/>
    <n v="43600"/>
    <x v="3"/>
  </r>
  <r>
    <x v="0"/>
    <x v="15"/>
    <x v="15"/>
    <x v="6"/>
    <n v="1456960"/>
    <x v="3"/>
  </r>
  <r>
    <x v="0"/>
    <x v="16"/>
    <x v="16"/>
    <x v="6"/>
    <n v="663240"/>
    <x v="3"/>
  </r>
  <r>
    <x v="0"/>
    <x v="17"/>
    <x v="17"/>
    <x v="6"/>
    <n v="1151420"/>
    <x v="3"/>
  </r>
  <r>
    <x v="0"/>
    <x v="18"/>
    <x v="18"/>
    <x v="6"/>
    <n v="916770"/>
    <x v="3"/>
  </r>
  <r>
    <x v="0"/>
    <x v="19"/>
    <x v="19"/>
    <x v="6"/>
    <n v="312700"/>
    <x v="3"/>
  </r>
  <r>
    <x v="0"/>
    <x v="24"/>
    <x v="24"/>
    <x v="6"/>
    <n v="163900"/>
    <x v="3"/>
  </r>
  <r>
    <x v="0"/>
    <x v="20"/>
    <x v="20"/>
    <x v="6"/>
    <n v="228850"/>
    <x v="3"/>
  </r>
  <r>
    <x v="1"/>
    <x v="0"/>
    <x v="0"/>
    <x v="0"/>
    <n v="39.9"/>
    <x v="0"/>
  </r>
  <r>
    <x v="1"/>
    <x v="1"/>
    <x v="1"/>
    <x v="0"/>
    <n v="299.13"/>
    <x v="0"/>
  </r>
  <r>
    <x v="1"/>
    <x v="2"/>
    <x v="2"/>
    <x v="0"/>
    <n v="1318.5"/>
    <x v="0"/>
  </r>
  <r>
    <x v="1"/>
    <x v="3"/>
    <x v="3"/>
    <x v="0"/>
    <n v="228.2"/>
    <x v="0"/>
  </r>
  <r>
    <x v="1"/>
    <x v="4"/>
    <x v="4"/>
    <x v="0"/>
    <n v="410.26"/>
    <x v="0"/>
  </r>
  <r>
    <x v="1"/>
    <x v="25"/>
    <x v="25"/>
    <x v="0"/>
    <n v="89.2"/>
    <x v="0"/>
  </r>
  <r>
    <x v="1"/>
    <x v="5"/>
    <x v="5"/>
    <x v="0"/>
    <n v="311.06"/>
    <x v="0"/>
  </r>
  <r>
    <x v="1"/>
    <x v="6"/>
    <x v="6"/>
    <x v="0"/>
    <n v="244.24"/>
    <x v="0"/>
  </r>
  <r>
    <x v="1"/>
    <x v="7"/>
    <x v="7"/>
    <x v="0"/>
    <n v="2230.27"/>
    <x v="0"/>
  </r>
  <r>
    <x v="1"/>
    <x v="9"/>
    <x v="9"/>
    <x v="0"/>
    <n v="143.19999999999999"/>
    <x v="0"/>
  </r>
  <r>
    <x v="1"/>
    <x v="10"/>
    <x v="10"/>
    <x v="0"/>
    <n v="25.69"/>
    <x v="0"/>
  </r>
  <r>
    <x v="1"/>
    <x v="11"/>
    <x v="11"/>
    <x v="0"/>
    <n v="5102.5"/>
    <x v="0"/>
  </r>
  <r>
    <x v="1"/>
    <x v="14"/>
    <x v="14"/>
    <x v="0"/>
    <n v="9.1"/>
    <x v="0"/>
  </r>
  <r>
    <x v="1"/>
    <x v="15"/>
    <x v="15"/>
    <x v="0"/>
    <n v="46.9"/>
    <x v="0"/>
  </r>
  <r>
    <x v="1"/>
    <x v="16"/>
    <x v="16"/>
    <x v="0"/>
    <n v="1840.41"/>
    <x v="0"/>
  </r>
  <r>
    <x v="1"/>
    <x v="17"/>
    <x v="17"/>
    <x v="0"/>
    <n v="2504.98"/>
    <x v="0"/>
  </r>
  <r>
    <x v="1"/>
    <x v="18"/>
    <x v="18"/>
    <x v="0"/>
    <n v="516.99"/>
    <x v="0"/>
  </r>
  <r>
    <x v="1"/>
    <x v="19"/>
    <x v="19"/>
    <x v="0"/>
    <n v="459.6"/>
    <x v="0"/>
  </r>
  <r>
    <x v="1"/>
    <x v="20"/>
    <x v="20"/>
    <x v="0"/>
    <n v="130.5"/>
    <x v="0"/>
  </r>
  <r>
    <x v="1"/>
    <x v="0"/>
    <x v="0"/>
    <x v="1"/>
    <n v="1735.6"/>
    <x v="0"/>
  </r>
  <r>
    <x v="1"/>
    <x v="1"/>
    <x v="1"/>
    <x v="1"/>
    <n v="2514.6"/>
    <x v="0"/>
  </r>
  <r>
    <x v="1"/>
    <x v="2"/>
    <x v="2"/>
    <x v="1"/>
    <n v="4757.6000000000004"/>
    <x v="0"/>
  </r>
  <r>
    <x v="1"/>
    <x v="3"/>
    <x v="3"/>
    <x v="1"/>
    <n v="1754.1"/>
    <x v="0"/>
  </r>
  <r>
    <x v="1"/>
    <x v="4"/>
    <x v="4"/>
    <x v="1"/>
    <n v="6384"/>
    <x v="0"/>
  </r>
  <r>
    <x v="1"/>
    <x v="21"/>
    <x v="21"/>
    <x v="1"/>
    <n v="167"/>
    <x v="0"/>
  </r>
  <r>
    <x v="1"/>
    <x v="25"/>
    <x v="25"/>
    <x v="1"/>
    <n v="386"/>
    <x v="0"/>
  </r>
  <r>
    <x v="1"/>
    <x v="5"/>
    <x v="5"/>
    <x v="1"/>
    <n v="4305.3"/>
    <x v="0"/>
  </r>
  <r>
    <x v="1"/>
    <x v="6"/>
    <x v="6"/>
    <x v="1"/>
    <n v="1038.4000000000001"/>
    <x v="0"/>
  </r>
  <r>
    <x v="1"/>
    <x v="7"/>
    <x v="7"/>
    <x v="1"/>
    <n v="18030"/>
    <x v="0"/>
  </r>
  <r>
    <x v="1"/>
    <x v="8"/>
    <x v="8"/>
    <x v="1"/>
    <n v="27.2"/>
    <x v="0"/>
  </r>
  <r>
    <x v="1"/>
    <x v="9"/>
    <x v="9"/>
    <x v="1"/>
    <n v="4729"/>
    <x v="0"/>
  </r>
  <r>
    <x v="1"/>
    <x v="10"/>
    <x v="10"/>
    <x v="1"/>
    <n v="1401.5"/>
    <x v="0"/>
  </r>
  <r>
    <x v="1"/>
    <x v="11"/>
    <x v="11"/>
    <x v="1"/>
    <n v="34678.1"/>
    <x v="0"/>
  </r>
  <r>
    <x v="1"/>
    <x v="12"/>
    <x v="12"/>
    <x v="1"/>
    <n v="150.9"/>
    <x v="0"/>
  </r>
  <r>
    <x v="1"/>
    <x v="22"/>
    <x v="22"/>
    <x v="1"/>
    <n v="158.80000000000001"/>
    <x v="0"/>
  </r>
  <r>
    <x v="1"/>
    <x v="13"/>
    <x v="13"/>
    <x v="1"/>
    <n v="243"/>
    <x v="0"/>
  </r>
  <r>
    <x v="1"/>
    <x v="14"/>
    <x v="14"/>
    <x v="1"/>
    <n v="190"/>
    <x v="0"/>
  </r>
  <r>
    <x v="1"/>
    <x v="15"/>
    <x v="15"/>
    <x v="1"/>
    <n v="3256"/>
    <x v="0"/>
  </r>
  <r>
    <x v="1"/>
    <x v="16"/>
    <x v="16"/>
    <x v="1"/>
    <n v="36106.6"/>
    <x v="0"/>
  </r>
  <r>
    <x v="1"/>
    <x v="17"/>
    <x v="17"/>
    <x v="1"/>
    <n v="9494.6"/>
    <x v="0"/>
  </r>
  <r>
    <x v="1"/>
    <x v="18"/>
    <x v="18"/>
    <x v="1"/>
    <n v="6153.7"/>
    <x v="0"/>
  </r>
  <r>
    <x v="1"/>
    <x v="19"/>
    <x v="19"/>
    <x v="1"/>
    <n v="2109"/>
    <x v="0"/>
  </r>
  <r>
    <x v="1"/>
    <x v="24"/>
    <x v="24"/>
    <x v="1"/>
    <n v="75.2"/>
    <x v="0"/>
  </r>
  <r>
    <x v="1"/>
    <x v="20"/>
    <x v="20"/>
    <x v="1"/>
    <n v="58"/>
    <x v="0"/>
  </r>
  <r>
    <x v="1"/>
    <x v="0"/>
    <x v="0"/>
    <x v="2"/>
    <n v="26"/>
    <x v="0"/>
  </r>
  <r>
    <x v="1"/>
    <x v="1"/>
    <x v="1"/>
    <x v="2"/>
    <n v="18.86"/>
    <x v="0"/>
  </r>
  <r>
    <x v="1"/>
    <x v="23"/>
    <x v="23"/>
    <x v="2"/>
    <n v="3.87"/>
    <x v="0"/>
  </r>
  <r>
    <x v="1"/>
    <x v="3"/>
    <x v="3"/>
    <x v="2"/>
    <n v="59.81"/>
    <x v="0"/>
  </r>
  <r>
    <x v="1"/>
    <x v="4"/>
    <x v="4"/>
    <x v="2"/>
    <n v="173.32"/>
    <x v="0"/>
  </r>
  <r>
    <x v="1"/>
    <x v="21"/>
    <x v="21"/>
    <x v="2"/>
    <n v="11.2"/>
    <x v="0"/>
  </r>
  <r>
    <x v="1"/>
    <x v="5"/>
    <x v="5"/>
    <x v="2"/>
    <n v="130.47999999999999"/>
    <x v="0"/>
  </r>
  <r>
    <x v="1"/>
    <x v="6"/>
    <x v="6"/>
    <x v="2"/>
    <n v="22.72"/>
    <x v="0"/>
  </r>
  <r>
    <x v="1"/>
    <x v="7"/>
    <x v="7"/>
    <x v="2"/>
    <n v="404.54"/>
    <x v="0"/>
  </r>
  <r>
    <x v="1"/>
    <x v="8"/>
    <x v="8"/>
    <x v="2"/>
    <n v="3.7"/>
    <x v="0"/>
  </r>
  <r>
    <x v="1"/>
    <x v="9"/>
    <x v="9"/>
    <x v="2"/>
    <n v="110.52"/>
    <x v="0"/>
  </r>
  <r>
    <x v="1"/>
    <x v="10"/>
    <x v="10"/>
    <x v="2"/>
    <n v="29.16"/>
    <x v="0"/>
  </r>
  <r>
    <x v="1"/>
    <x v="11"/>
    <x v="11"/>
    <x v="2"/>
    <n v="805.13"/>
    <x v="0"/>
  </r>
  <r>
    <x v="1"/>
    <x v="12"/>
    <x v="12"/>
    <x v="2"/>
    <n v="13.6"/>
    <x v="0"/>
  </r>
  <r>
    <x v="1"/>
    <x v="13"/>
    <x v="13"/>
    <x v="2"/>
    <n v="9"/>
    <x v="0"/>
  </r>
  <r>
    <x v="1"/>
    <x v="15"/>
    <x v="15"/>
    <x v="2"/>
    <n v="20.28"/>
    <x v="0"/>
  </r>
  <r>
    <x v="1"/>
    <x v="16"/>
    <x v="16"/>
    <x v="2"/>
    <n v="933.29"/>
    <x v="0"/>
  </r>
  <r>
    <x v="1"/>
    <x v="17"/>
    <x v="17"/>
    <x v="2"/>
    <n v="338.61"/>
    <x v="0"/>
  </r>
  <r>
    <x v="1"/>
    <x v="18"/>
    <x v="18"/>
    <x v="2"/>
    <n v="135.91"/>
    <x v="0"/>
  </r>
  <r>
    <x v="1"/>
    <x v="19"/>
    <x v="19"/>
    <x v="2"/>
    <n v="31.87"/>
    <x v="0"/>
  </r>
  <r>
    <x v="1"/>
    <x v="24"/>
    <x v="24"/>
    <x v="2"/>
    <n v="2.8"/>
    <x v="0"/>
  </r>
  <r>
    <x v="1"/>
    <x v="20"/>
    <x v="20"/>
    <x v="2"/>
    <n v="487.18"/>
    <x v="0"/>
  </r>
  <r>
    <x v="1"/>
    <x v="0"/>
    <x v="0"/>
    <x v="3"/>
    <n v="5003.7"/>
    <x v="0"/>
  </r>
  <r>
    <x v="1"/>
    <x v="1"/>
    <x v="1"/>
    <x v="3"/>
    <n v="4603.6000000000004"/>
    <x v="0"/>
  </r>
  <r>
    <x v="1"/>
    <x v="2"/>
    <x v="2"/>
    <x v="3"/>
    <n v="4686.8999999999996"/>
    <x v="0"/>
  </r>
  <r>
    <x v="1"/>
    <x v="23"/>
    <x v="23"/>
    <x v="3"/>
    <n v="63.6"/>
    <x v="0"/>
  </r>
  <r>
    <x v="1"/>
    <x v="3"/>
    <x v="3"/>
    <x v="3"/>
    <n v="2473.6"/>
    <x v="0"/>
  </r>
  <r>
    <x v="1"/>
    <x v="4"/>
    <x v="4"/>
    <x v="3"/>
    <n v="28695.5"/>
    <x v="0"/>
  </r>
  <r>
    <x v="1"/>
    <x v="21"/>
    <x v="21"/>
    <x v="3"/>
    <n v="652.4"/>
    <x v="0"/>
  </r>
  <r>
    <x v="1"/>
    <x v="25"/>
    <x v="25"/>
    <x v="3"/>
    <n v="382.2"/>
    <x v="0"/>
  </r>
  <r>
    <x v="1"/>
    <x v="5"/>
    <x v="5"/>
    <x v="3"/>
    <n v="9518.6"/>
    <x v="0"/>
  </r>
  <r>
    <x v="1"/>
    <x v="6"/>
    <x v="6"/>
    <x v="3"/>
    <n v="8733.1"/>
    <x v="0"/>
  </r>
  <r>
    <x v="1"/>
    <x v="7"/>
    <x v="7"/>
    <x v="3"/>
    <n v="16533.7"/>
    <x v="0"/>
  </r>
  <r>
    <x v="1"/>
    <x v="8"/>
    <x v="8"/>
    <x v="3"/>
    <n v="334.5"/>
    <x v="0"/>
  </r>
  <r>
    <x v="1"/>
    <x v="9"/>
    <x v="9"/>
    <x v="3"/>
    <n v="8897"/>
    <x v="0"/>
  </r>
  <r>
    <x v="1"/>
    <x v="10"/>
    <x v="10"/>
    <x v="3"/>
    <n v="2451.6999999999998"/>
    <x v="0"/>
  </r>
  <r>
    <x v="1"/>
    <x v="11"/>
    <x v="11"/>
    <x v="3"/>
    <n v="94838.3"/>
    <x v="0"/>
  </r>
  <r>
    <x v="1"/>
    <x v="12"/>
    <x v="12"/>
    <x v="3"/>
    <n v="465.7"/>
    <x v="0"/>
  </r>
  <r>
    <x v="1"/>
    <x v="22"/>
    <x v="22"/>
    <x v="3"/>
    <n v="39.299999999999997"/>
    <x v="0"/>
  </r>
  <r>
    <x v="1"/>
    <x v="13"/>
    <x v="13"/>
    <x v="3"/>
    <n v="336"/>
    <x v="0"/>
  </r>
  <r>
    <x v="1"/>
    <x v="14"/>
    <x v="14"/>
    <x v="3"/>
    <n v="1630"/>
    <x v="0"/>
  </r>
  <r>
    <x v="1"/>
    <x v="15"/>
    <x v="15"/>
    <x v="3"/>
    <n v="8601.7999999999993"/>
    <x v="0"/>
  </r>
  <r>
    <x v="1"/>
    <x v="16"/>
    <x v="16"/>
    <x v="3"/>
    <n v="15958.3"/>
    <x v="0"/>
  </r>
  <r>
    <x v="1"/>
    <x v="17"/>
    <x v="17"/>
    <x v="3"/>
    <n v="11430"/>
    <x v="0"/>
  </r>
  <r>
    <x v="1"/>
    <x v="18"/>
    <x v="18"/>
    <x v="3"/>
    <n v="12686.5"/>
    <x v="0"/>
  </r>
  <r>
    <x v="1"/>
    <x v="19"/>
    <x v="19"/>
    <x v="3"/>
    <n v="5845.9"/>
    <x v="0"/>
  </r>
  <r>
    <x v="1"/>
    <x v="24"/>
    <x v="24"/>
    <x v="3"/>
    <n v="338"/>
    <x v="0"/>
  </r>
  <r>
    <x v="1"/>
    <x v="20"/>
    <x v="20"/>
    <x v="3"/>
    <n v="216.6"/>
    <x v="0"/>
  </r>
  <r>
    <x v="1"/>
    <x v="0"/>
    <x v="0"/>
    <x v="4"/>
    <n v="4449700"/>
    <x v="1"/>
  </r>
  <r>
    <x v="1"/>
    <x v="1"/>
    <x v="1"/>
    <x v="4"/>
    <n v="4099400"/>
    <x v="1"/>
  </r>
  <r>
    <x v="1"/>
    <x v="2"/>
    <x v="2"/>
    <x v="4"/>
    <n v="3032000"/>
    <x v="1"/>
  </r>
  <r>
    <x v="1"/>
    <x v="3"/>
    <x v="3"/>
    <x v="4"/>
    <n v="5001700"/>
    <x v="1"/>
  </r>
  <r>
    <x v="1"/>
    <x v="4"/>
    <x v="4"/>
    <x v="4"/>
    <n v="43751400"/>
    <x v="1"/>
  </r>
  <r>
    <x v="1"/>
    <x v="21"/>
    <x v="21"/>
    <x v="4"/>
    <n v="1631500"/>
    <x v="1"/>
  </r>
  <r>
    <x v="1"/>
    <x v="25"/>
    <x v="25"/>
    <x v="4"/>
    <n v="677500"/>
    <x v="1"/>
  </r>
  <r>
    <x v="1"/>
    <x v="5"/>
    <x v="5"/>
    <x v="4"/>
    <n v="41724400"/>
    <x v="1"/>
  </r>
  <r>
    <x v="1"/>
    <x v="6"/>
    <x v="6"/>
    <x v="4"/>
    <n v="6982900"/>
    <x v="1"/>
  </r>
  <r>
    <x v="1"/>
    <x v="7"/>
    <x v="7"/>
    <x v="4"/>
    <n v="55773300"/>
    <x v="1"/>
  </r>
  <r>
    <x v="1"/>
    <x v="8"/>
    <x v="8"/>
    <x v="4"/>
    <n v="3044500"/>
    <x v="1"/>
  </r>
  <r>
    <x v="1"/>
    <x v="9"/>
    <x v="9"/>
    <x v="4"/>
    <n v="4306000"/>
    <x v="1"/>
  </r>
  <r>
    <x v="1"/>
    <x v="10"/>
    <x v="10"/>
    <x v="4"/>
    <n v="4528200"/>
    <x v="1"/>
  </r>
  <r>
    <x v="1"/>
    <x v="11"/>
    <x v="11"/>
    <x v="4"/>
    <n v="27886300"/>
    <x v="1"/>
  </r>
  <r>
    <x v="1"/>
    <x v="12"/>
    <x v="12"/>
    <x v="4"/>
    <n v="1115500"/>
    <x v="1"/>
  </r>
  <r>
    <x v="1"/>
    <x v="22"/>
    <x v="22"/>
    <x v="4"/>
    <n v="371000"/>
    <x v="1"/>
  </r>
  <r>
    <x v="1"/>
    <x v="13"/>
    <x v="13"/>
    <x v="4"/>
    <n v="1410000"/>
    <x v="1"/>
  </r>
  <r>
    <x v="1"/>
    <x v="14"/>
    <x v="14"/>
    <x v="4"/>
    <n v="495000"/>
    <x v="1"/>
  </r>
  <r>
    <x v="1"/>
    <x v="15"/>
    <x v="15"/>
    <x v="4"/>
    <n v="11378200"/>
    <x v="1"/>
  </r>
  <r>
    <x v="1"/>
    <x v="16"/>
    <x v="16"/>
    <x v="4"/>
    <n v="14987400"/>
    <x v="1"/>
  </r>
  <r>
    <x v="1"/>
    <x v="17"/>
    <x v="17"/>
    <x v="4"/>
    <n v="11399500"/>
    <x v="1"/>
  </r>
  <r>
    <x v="1"/>
    <x v="18"/>
    <x v="18"/>
    <x v="4"/>
    <n v="7438300"/>
    <x v="1"/>
  </r>
  <r>
    <x v="1"/>
    <x v="19"/>
    <x v="19"/>
    <x v="4"/>
    <n v="9505700"/>
    <x v="1"/>
  </r>
  <r>
    <x v="1"/>
    <x v="24"/>
    <x v="24"/>
    <x v="4"/>
    <n v="906200"/>
    <x v="1"/>
  </r>
  <r>
    <x v="1"/>
    <x v="20"/>
    <x v="20"/>
    <x v="4"/>
    <n v="2945000"/>
    <x v="1"/>
  </r>
  <r>
    <x v="1"/>
    <x v="0"/>
    <x v="0"/>
    <x v="5"/>
    <n v="15564100"/>
    <x v="2"/>
  </r>
  <r>
    <x v="1"/>
    <x v="1"/>
    <x v="1"/>
    <x v="5"/>
    <n v="10764300"/>
    <x v="2"/>
  </r>
  <r>
    <x v="1"/>
    <x v="2"/>
    <x v="2"/>
    <x v="5"/>
    <n v="7116100"/>
    <x v="2"/>
  </r>
  <r>
    <x v="1"/>
    <x v="3"/>
    <x v="3"/>
    <x v="5"/>
    <n v="5241400"/>
    <x v="2"/>
  </r>
  <r>
    <x v="1"/>
    <x v="4"/>
    <x v="4"/>
    <x v="5"/>
    <n v="67165800"/>
    <x v="2"/>
  </r>
  <r>
    <x v="1"/>
    <x v="21"/>
    <x v="21"/>
    <x v="5"/>
    <n v="2499800"/>
    <x v="2"/>
  </r>
  <r>
    <x v="1"/>
    <x v="25"/>
    <x v="25"/>
    <x v="5"/>
    <n v="1592100"/>
    <x v="2"/>
  </r>
  <r>
    <x v="1"/>
    <x v="5"/>
    <x v="5"/>
    <x v="5"/>
    <n v="33666200"/>
    <x v="2"/>
  </r>
  <r>
    <x v="1"/>
    <x v="6"/>
    <x v="6"/>
    <x v="5"/>
    <n v="33198100"/>
    <x v="2"/>
  </r>
  <r>
    <x v="1"/>
    <x v="7"/>
    <x v="7"/>
    <x v="5"/>
    <n v="68077500"/>
    <x v="2"/>
  </r>
  <r>
    <x v="1"/>
    <x v="8"/>
    <x v="8"/>
    <x v="5"/>
    <n v="4955600"/>
    <x v="2"/>
  </r>
  <r>
    <x v="1"/>
    <x v="9"/>
    <x v="9"/>
    <x v="5"/>
    <n v="5123400"/>
    <x v="2"/>
  </r>
  <r>
    <x v="1"/>
    <x v="10"/>
    <x v="10"/>
    <x v="5"/>
    <n v="5338200"/>
    <x v="2"/>
  </r>
  <r>
    <x v="1"/>
    <x v="11"/>
    <x v="11"/>
    <x v="5"/>
    <n v="61955900"/>
    <x v="2"/>
  </r>
  <r>
    <x v="1"/>
    <x v="12"/>
    <x v="12"/>
    <x v="5"/>
    <n v="384000"/>
    <x v="2"/>
  </r>
  <r>
    <x v="1"/>
    <x v="22"/>
    <x v="22"/>
    <x v="5"/>
    <n v="475800"/>
    <x v="2"/>
  </r>
  <r>
    <x v="1"/>
    <x v="13"/>
    <x v="13"/>
    <x v="5"/>
    <n v="2060000"/>
    <x v="2"/>
  </r>
  <r>
    <x v="1"/>
    <x v="15"/>
    <x v="15"/>
    <x v="5"/>
    <n v="20290700"/>
    <x v="2"/>
  </r>
  <r>
    <x v="1"/>
    <x v="16"/>
    <x v="16"/>
    <x v="5"/>
    <n v="17160000"/>
    <x v="2"/>
  </r>
  <r>
    <x v="1"/>
    <x v="17"/>
    <x v="17"/>
    <x v="5"/>
    <n v="25986700"/>
    <x v="2"/>
  </r>
  <r>
    <x v="1"/>
    <x v="18"/>
    <x v="18"/>
    <x v="5"/>
    <n v="13042400"/>
    <x v="2"/>
  </r>
  <r>
    <x v="1"/>
    <x v="19"/>
    <x v="19"/>
    <x v="5"/>
    <n v="60184200"/>
    <x v="2"/>
  </r>
  <r>
    <x v="1"/>
    <x v="24"/>
    <x v="24"/>
    <x v="5"/>
    <n v="1164300"/>
    <x v="2"/>
  </r>
  <r>
    <x v="1"/>
    <x v="20"/>
    <x v="20"/>
    <x v="5"/>
    <n v="3899100"/>
    <x v="2"/>
  </r>
  <r>
    <x v="1"/>
    <x v="0"/>
    <x v="0"/>
    <x v="6"/>
    <n v="335150"/>
    <x v="3"/>
  </r>
  <r>
    <x v="1"/>
    <x v="1"/>
    <x v="1"/>
    <x v="6"/>
    <n v="582150"/>
    <x v="3"/>
  </r>
  <r>
    <x v="1"/>
    <x v="2"/>
    <x v="2"/>
    <x v="6"/>
    <n v="319740"/>
    <x v="3"/>
  </r>
  <r>
    <x v="1"/>
    <x v="3"/>
    <x v="3"/>
    <x v="6"/>
    <n v="210410"/>
    <x v="3"/>
  </r>
  <r>
    <x v="1"/>
    <x v="4"/>
    <x v="4"/>
    <x v="6"/>
    <n v="1781170"/>
    <x v="3"/>
  </r>
  <r>
    <x v="1"/>
    <x v="21"/>
    <x v="21"/>
    <x v="6"/>
    <n v="189810"/>
    <x v="3"/>
  </r>
  <r>
    <x v="1"/>
    <x v="25"/>
    <x v="25"/>
    <x v="6"/>
    <n v="52250"/>
    <x v="3"/>
  </r>
  <r>
    <x v="1"/>
    <x v="5"/>
    <x v="5"/>
    <x v="6"/>
    <n v="3779530"/>
    <x v="3"/>
  </r>
  <r>
    <x v="1"/>
    <x v="6"/>
    <x v="6"/>
    <x v="6"/>
    <n v="147160"/>
    <x v="3"/>
  </r>
  <r>
    <x v="1"/>
    <x v="7"/>
    <x v="7"/>
    <x v="6"/>
    <n v="3668410"/>
    <x v="3"/>
  </r>
  <r>
    <x v="1"/>
    <x v="8"/>
    <x v="8"/>
    <x v="6"/>
    <n v="772180"/>
    <x v="3"/>
  </r>
  <r>
    <x v="1"/>
    <x v="9"/>
    <x v="9"/>
    <x v="6"/>
    <n v="465180"/>
    <x v="3"/>
  </r>
  <r>
    <x v="1"/>
    <x v="10"/>
    <x v="10"/>
    <x v="6"/>
    <n v="695000"/>
    <x v="3"/>
  </r>
  <r>
    <x v="1"/>
    <x v="11"/>
    <x v="11"/>
    <x v="6"/>
    <n v="3284870"/>
    <x v="3"/>
  </r>
  <r>
    <x v="1"/>
    <x v="12"/>
    <x v="12"/>
    <x v="6"/>
    <n v="53080"/>
    <x v="3"/>
  </r>
  <r>
    <x v="1"/>
    <x v="22"/>
    <x v="22"/>
    <x v="6"/>
    <n v="31300"/>
    <x v="3"/>
  </r>
  <r>
    <x v="1"/>
    <x v="13"/>
    <x v="13"/>
    <x v="6"/>
    <n v="87800"/>
    <x v="3"/>
  </r>
  <r>
    <x v="1"/>
    <x v="14"/>
    <x v="14"/>
    <x v="6"/>
    <n v="80500"/>
    <x v="3"/>
  </r>
  <r>
    <x v="1"/>
    <x v="15"/>
    <x v="15"/>
    <x v="6"/>
    <n v="1387120"/>
    <x v="3"/>
  </r>
  <r>
    <x v="1"/>
    <x v="16"/>
    <x v="16"/>
    <x v="6"/>
    <n v="512190"/>
    <x v="3"/>
  </r>
  <r>
    <x v="1"/>
    <x v="17"/>
    <x v="17"/>
    <x v="6"/>
    <n v="1353550"/>
    <x v="3"/>
  </r>
  <r>
    <x v="1"/>
    <x v="18"/>
    <x v="18"/>
    <x v="6"/>
    <n v="798000"/>
    <x v="3"/>
  </r>
  <r>
    <x v="1"/>
    <x v="19"/>
    <x v="19"/>
    <x v="6"/>
    <n v="321880"/>
    <x v="3"/>
  </r>
  <r>
    <x v="1"/>
    <x v="24"/>
    <x v="24"/>
    <x v="6"/>
    <n v="172200"/>
    <x v="3"/>
  </r>
  <r>
    <x v="1"/>
    <x v="20"/>
    <x v="20"/>
    <x v="6"/>
    <n v="145180"/>
    <x v="3"/>
  </r>
  <r>
    <x v="2"/>
    <x v="0"/>
    <x v="0"/>
    <x v="0"/>
    <n v="50.11"/>
    <x v="0"/>
  </r>
  <r>
    <x v="2"/>
    <x v="1"/>
    <x v="1"/>
    <x v="0"/>
    <n v="287.47000000000003"/>
    <x v="0"/>
  </r>
  <r>
    <x v="2"/>
    <x v="2"/>
    <x v="2"/>
    <x v="0"/>
    <n v="1090.92"/>
    <x v="0"/>
  </r>
  <r>
    <x v="2"/>
    <x v="3"/>
    <x v="3"/>
    <x v="0"/>
    <n v="285.97000000000003"/>
    <x v="0"/>
  </r>
  <r>
    <x v="2"/>
    <x v="4"/>
    <x v="4"/>
    <x v="0"/>
    <n v="497.64"/>
    <x v="0"/>
  </r>
  <r>
    <x v="2"/>
    <x v="21"/>
    <x v="21"/>
    <x v="0"/>
    <n v="6"/>
    <x v="0"/>
  </r>
  <r>
    <x v="2"/>
    <x v="25"/>
    <x v="25"/>
    <x v="0"/>
    <n v="13"/>
    <x v="0"/>
  </r>
  <r>
    <x v="2"/>
    <x v="5"/>
    <x v="5"/>
    <x v="0"/>
    <n v="2206.02"/>
    <x v="0"/>
  </r>
  <r>
    <x v="2"/>
    <x v="6"/>
    <x v="6"/>
    <x v="0"/>
    <n v="237.53"/>
    <x v="0"/>
  </r>
  <r>
    <x v="2"/>
    <x v="7"/>
    <x v="7"/>
    <x v="0"/>
    <n v="1173.21"/>
    <x v="0"/>
  </r>
  <r>
    <x v="2"/>
    <x v="8"/>
    <x v="8"/>
    <x v="0"/>
    <n v="66"/>
    <x v="0"/>
  </r>
  <r>
    <x v="2"/>
    <x v="9"/>
    <x v="9"/>
    <x v="0"/>
    <n v="234.89"/>
    <x v="0"/>
  </r>
  <r>
    <x v="2"/>
    <x v="10"/>
    <x v="10"/>
    <x v="0"/>
    <n v="32.369999999999997"/>
    <x v="0"/>
  </r>
  <r>
    <x v="2"/>
    <x v="11"/>
    <x v="11"/>
    <x v="0"/>
    <n v="5633.41"/>
    <x v="0"/>
  </r>
  <r>
    <x v="2"/>
    <x v="13"/>
    <x v="13"/>
    <x v="0"/>
    <n v="5"/>
    <x v="0"/>
  </r>
  <r>
    <x v="2"/>
    <x v="14"/>
    <x v="14"/>
    <x v="0"/>
    <n v="1055"/>
    <x v="0"/>
  </r>
  <r>
    <x v="2"/>
    <x v="15"/>
    <x v="15"/>
    <x v="0"/>
    <n v="59.4"/>
    <x v="0"/>
  </r>
  <r>
    <x v="2"/>
    <x v="16"/>
    <x v="16"/>
    <x v="0"/>
    <n v="3322.99"/>
    <x v="0"/>
  </r>
  <r>
    <x v="2"/>
    <x v="17"/>
    <x v="17"/>
    <x v="0"/>
    <n v="1864.03"/>
    <x v="0"/>
  </r>
  <r>
    <x v="2"/>
    <x v="18"/>
    <x v="18"/>
    <x v="0"/>
    <n v="1605"/>
    <x v="0"/>
  </r>
  <r>
    <x v="2"/>
    <x v="19"/>
    <x v="19"/>
    <x v="0"/>
    <n v="547.71"/>
    <x v="0"/>
  </r>
  <r>
    <x v="2"/>
    <x v="20"/>
    <x v="20"/>
    <x v="0"/>
    <n v="133.25"/>
    <x v="0"/>
  </r>
  <r>
    <x v="2"/>
    <x v="0"/>
    <x v="0"/>
    <x v="1"/>
    <n v="1536.8"/>
    <x v="0"/>
  </r>
  <r>
    <x v="2"/>
    <x v="1"/>
    <x v="1"/>
    <x v="1"/>
    <n v="1375.7"/>
    <x v="0"/>
  </r>
  <r>
    <x v="2"/>
    <x v="2"/>
    <x v="2"/>
    <x v="1"/>
    <n v="5046.3"/>
    <x v="0"/>
  </r>
  <r>
    <x v="2"/>
    <x v="3"/>
    <x v="3"/>
    <x v="1"/>
    <n v="1388.7"/>
    <x v="0"/>
  </r>
  <r>
    <x v="2"/>
    <x v="4"/>
    <x v="4"/>
    <x v="1"/>
    <n v="6712.2"/>
    <x v="0"/>
  </r>
  <r>
    <x v="2"/>
    <x v="21"/>
    <x v="21"/>
    <x v="1"/>
    <n v="244"/>
    <x v="0"/>
  </r>
  <r>
    <x v="2"/>
    <x v="25"/>
    <x v="25"/>
    <x v="1"/>
    <n v="450"/>
    <x v="0"/>
  </r>
  <r>
    <x v="2"/>
    <x v="5"/>
    <x v="5"/>
    <x v="1"/>
    <n v="8823.2999999999993"/>
    <x v="0"/>
  </r>
  <r>
    <x v="2"/>
    <x v="6"/>
    <x v="6"/>
    <x v="1"/>
    <n v="992.2"/>
    <x v="0"/>
  </r>
  <r>
    <x v="2"/>
    <x v="7"/>
    <x v="7"/>
    <x v="1"/>
    <n v="20537.599999999999"/>
    <x v="0"/>
  </r>
  <r>
    <x v="2"/>
    <x v="8"/>
    <x v="8"/>
    <x v="1"/>
    <n v="554.20000000000005"/>
    <x v="0"/>
  </r>
  <r>
    <x v="2"/>
    <x v="9"/>
    <x v="9"/>
    <x v="1"/>
    <n v="4711.2"/>
    <x v="0"/>
  </r>
  <r>
    <x v="2"/>
    <x v="10"/>
    <x v="10"/>
    <x v="1"/>
    <n v="1432.8"/>
    <x v="0"/>
  </r>
  <r>
    <x v="2"/>
    <x v="11"/>
    <x v="11"/>
    <x v="1"/>
    <n v="34407.4"/>
    <x v="0"/>
  </r>
  <r>
    <x v="2"/>
    <x v="22"/>
    <x v="22"/>
    <x v="1"/>
    <n v="20"/>
    <x v="0"/>
  </r>
  <r>
    <x v="2"/>
    <x v="13"/>
    <x v="13"/>
    <x v="1"/>
    <n v="120"/>
    <x v="0"/>
  </r>
  <r>
    <x v="2"/>
    <x v="14"/>
    <x v="14"/>
    <x v="1"/>
    <n v="214"/>
    <x v="0"/>
  </r>
  <r>
    <x v="2"/>
    <x v="15"/>
    <x v="15"/>
    <x v="1"/>
    <n v="2366.1"/>
    <x v="0"/>
  </r>
  <r>
    <x v="2"/>
    <x v="16"/>
    <x v="16"/>
    <x v="1"/>
    <n v="36859.199999999997"/>
    <x v="0"/>
  </r>
  <r>
    <x v="2"/>
    <x v="17"/>
    <x v="17"/>
    <x v="1"/>
    <n v="8300.4"/>
    <x v="0"/>
  </r>
  <r>
    <x v="2"/>
    <x v="18"/>
    <x v="18"/>
    <x v="1"/>
    <n v="7476.5"/>
    <x v="0"/>
  </r>
  <r>
    <x v="2"/>
    <x v="19"/>
    <x v="19"/>
    <x v="1"/>
    <n v="1580.9"/>
    <x v="0"/>
  </r>
  <r>
    <x v="2"/>
    <x v="24"/>
    <x v="24"/>
    <x v="1"/>
    <n v="67.099999999999994"/>
    <x v="0"/>
  </r>
  <r>
    <x v="2"/>
    <x v="0"/>
    <x v="0"/>
    <x v="2"/>
    <n v="17"/>
    <x v="0"/>
  </r>
  <r>
    <x v="2"/>
    <x v="1"/>
    <x v="1"/>
    <x v="2"/>
    <n v="8.7799999999999994"/>
    <x v="0"/>
  </r>
  <r>
    <x v="2"/>
    <x v="2"/>
    <x v="2"/>
    <x v="2"/>
    <n v="26.29"/>
    <x v="0"/>
  </r>
  <r>
    <x v="2"/>
    <x v="23"/>
    <x v="23"/>
    <x v="2"/>
    <n v="7.61"/>
    <x v="0"/>
  </r>
  <r>
    <x v="2"/>
    <x v="3"/>
    <x v="3"/>
    <x v="2"/>
    <n v="56.93"/>
    <x v="0"/>
  </r>
  <r>
    <x v="2"/>
    <x v="4"/>
    <x v="4"/>
    <x v="2"/>
    <n v="167.3"/>
    <x v="0"/>
  </r>
  <r>
    <x v="2"/>
    <x v="21"/>
    <x v="21"/>
    <x v="2"/>
    <n v="27"/>
    <x v="0"/>
  </r>
  <r>
    <x v="2"/>
    <x v="5"/>
    <x v="5"/>
    <x v="2"/>
    <n v="219.25"/>
    <x v="0"/>
  </r>
  <r>
    <x v="2"/>
    <x v="6"/>
    <x v="6"/>
    <x v="2"/>
    <n v="43.7"/>
    <x v="0"/>
  </r>
  <r>
    <x v="2"/>
    <x v="7"/>
    <x v="7"/>
    <x v="2"/>
    <n v="1453.51"/>
    <x v="0"/>
  </r>
  <r>
    <x v="2"/>
    <x v="8"/>
    <x v="8"/>
    <x v="2"/>
    <n v="139.30000000000001"/>
    <x v="0"/>
  </r>
  <r>
    <x v="2"/>
    <x v="9"/>
    <x v="9"/>
    <x v="2"/>
    <n v="100.38"/>
    <x v="0"/>
  </r>
  <r>
    <x v="2"/>
    <x v="10"/>
    <x v="10"/>
    <x v="2"/>
    <n v="43.16"/>
    <x v="0"/>
  </r>
  <r>
    <x v="2"/>
    <x v="11"/>
    <x v="11"/>
    <x v="2"/>
    <n v="974.46"/>
    <x v="0"/>
  </r>
  <r>
    <x v="2"/>
    <x v="12"/>
    <x v="12"/>
    <x v="2"/>
    <n v="1.5"/>
    <x v="0"/>
  </r>
  <r>
    <x v="2"/>
    <x v="13"/>
    <x v="13"/>
    <x v="2"/>
    <n v="8"/>
    <x v="0"/>
  </r>
  <r>
    <x v="2"/>
    <x v="15"/>
    <x v="15"/>
    <x v="2"/>
    <n v="27.02"/>
    <x v="0"/>
  </r>
  <r>
    <x v="2"/>
    <x v="16"/>
    <x v="16"/>
    <x v="2"/>
    <n v="626.32000000000005"/>
    <x v="0"/>
  </r>
  <r>
    <x v="2"/>
    <x v="17"/>
    <x v="17"/>
    <x v="2"/>
    <n v="135.12"/>
    <x v="0"/>
  </r>
  <r>
    <x v="2"/>
    <x v="18"/>
    <x v="18"/>
    <x v="2"/>
    <n v="115.6"/>
    <x v="0"/>
  </r>
  <r>
    <x v="2"/>
    <x v="19"/>
    <x v="19"/>
    <x v="2"/>
    <n v="33.700000000000003"/>
    <x v="0"/>
  </r>
  <r>
    <x v="2"/>
    <x v="20"/>
    <x v="20"/>
    <x v="2"/>
    <n v="282.11"/>
    <x v="0"/>
  </r>
  <r>
    <x v="2"/>
    <x v="0"/>
    <x v="0"/>
    <x v="3"/>
    <n v="4556.2"/>
    <x v="0"/>
  </r>
  <r>
    <x v="2"/>
    <x v="1"/>
    <x v="1"/>
    <x v="3"/>
    <n v="5900.2"/>
    <x v="0"/>
  </r>
  <r>
    <x v="2"/>
    <x v="2"/>
    <x v="2"/>
    <x v="3"/>
    <n v="6033.8"/>
    <x v="0"/>
  </r>
  <r>
    <x v="2"/>
    <x v="3"/>
    <x v="3"/>
    <x v="3"/>
    <n v="3144.8"/>
    <x v="0"/>
  </r>
  <r>
    <x v="2"/>
    <x v="4"/>
    <x v="4"/>
    <x v="3"/>
    <n v="31182.400000000001"/>
    <x v="0"/>
  </r>
  <r>
    <x v="2"/>
    <x v="21"/>
    <x v="21"/>
    <x v="3"/>
    <n v="616.1"/>
    <x v="0"/>
  </r>
  <r>
    <x v="2"/>
    <x v="25"/>
    <x v="25"/>
    <x v="3"/>
    <n v="508"/>
    <x v="0"/>
  </r>
  <r>
    <x v="2"/>
    <x v="5"/>
    <x v="5"/>
    <x v="3"/>
    <n v="20965.3"/>
    <x v="0"/>
  </r>
  <r>
    <x v="2"/>
    <x v="6"/>
    <x v="6"/>
    <x v="3"/>
    <n v="13716"/>
    <x v="0"/>
  </r>
  <r>
    <x v="2"/>
    <x v="7"/>
    <x v="7"/>
    <x v="3"/>
    <n v="15455.1"/>
    <x v="0"/>
  </r>
  <r>
    <x v="2"/>
    <x v="8"/>
    <x v="8"/>
    <x v="3"/>
    <n v="6797.2"/>
    <x v="0"/>
  </r>
  <r>
    <x v="2"/>
    <x v="9"/>
    <x v="9"/>
    <x v="3"/>
    <n v="8757"/>
    <x v="0"/>
  </r>
  <r>
    <x v="2"/>
    <x v="10"/>
    <x v="10"/>
    <x v="3"/>
    <n v="2600.3000000000002"/>
    <x v="0"/>
  </r>
  <r>
    <x v="2"/>
    <x v="11"/>
    <x v="11"/>
    <x v="3"/>
    <n v="58639.6"/>
    <x v="0"/>
  </r>
  <r>
    <x v="2"/>
    <x v="12"/>
    <x v="12"/>
    <x v="3"/>
    <n v="333"/>
    <x v="0"/>
  </r>
  <r>
    <x v="2"/>
    <x v="13"/>
    <x v="13"/>
    <x v="3"/>
    <n v="290"/>
    <x v="0"/>
  </r>
  <r>
    <x v="2"/>
    <x v="14"/>
    <x v="14"/>
    <x v="3"/>
    <n v="30"/>
    <x v="0"/>
  </r>
  <r>
    <x v="2"/>
    <x v="15"/>
    <x v="15"/>
    <x v="3"/>
    <n v="5940.4"/>
    <x v="0"/>
  </r>
  <r>
    <x v="2"/>
    <x v="16"/>
    <x v="16"/>
    <x v="3"/>
    <n v="23183.1"/>
    <x v="0"/>
  </r>
  <r>
    <x v="2"/>
    <x v="17"/>
    <x v="17"/>
    <x v="3"/>
    <n v="16721.900000000001"/>
    <x v="0"/>
  </r>
  <r>
    <x v="2"/>
    <x v="18"/>
    <x v="18"/>
    <x v="3"/>
    <n v="4193.8"/>
    <x v="0"/>
  </r>
  <r>
    <x v="2"/>
    <x v="19"/>
    <x v="19"/>
    <x v="3"/>
    <n v="5389"/>
    <x v="0"/>
  </r>
  <r>
    <x v="2"/>
    <x v="24"/>
    <x v="24"/>
    <x v="3"/>
    <n v="250.8"/>
    <x v="0"/>
  </r>
  <r>
    <x v="2"/>
    <x v="20"/>
    <x v="20"/>
    <x v="3"/>
    <n v="43.8"/>
    <x v="0"/>
  </r>
  <r>
    <x v="2"/>
    <x v="0"/>
    <x v="0"/>
    <x v="4"/>
    <n v="5412800"/>
    <x v="1"/>
  </r>
  <r>
    <x v="2"/>
    <x v="1"/>
    <x v="1"/>
    <x v="4"/>
    <n v="3843400"/>
    <x v="1"/>
  </r>
  <r>
    <x v="2"/>
    <x v="2"/>
    <x v="2"/>
    <x v="4"/>
    <n v="2723400"/>
    <x v="1"/>
  </r>
  <r>
    <x v="2"/>
    <x v="3"/>
    <x v="3"/>
    <x v="4"/>
    <n v="5235300"/>
    <x v="1"/>
  </r>
  <r>
    <x v="2"/>
    <x v="4"/>
    <x v="4"/>
    <x v="4"/>
    <n v="42975900"/>
    <x v="1"/>
  </r>
  <r>
    <x v="2"/>
    <x v="21"/>
    <x v="21"/>
    <x v="4"/>
    <n v="1438500"/>
    <x v="1"/>
  </r>
  <r>
    <x v="2"/>
    <x v="25"/>
    <x v="25"/>
    <x v="4"/>
    <n v="559400"/>
    <x v="1"/>
  </r>
  <r>
    <x v="2"/>
    <x v="5"/>
    <x v="5"/>
    <x v="4"/>
    <n v="47328200"/>
    <x v="1"/>
  </r>
  <r>
    <x v="2"/>
    <x v="6"/>
    <x v="6"/>
    <x v="4"/>
    <n v="8264300"/>
    <x v="1"/>
  </r>
  <r>
    <x v="2"/>
    <x v="7"/>
    <x v="7"/>
    <x v="4"/>
    <n v="41987300"/>
    <x v="1"/>
  </r>
  <r>
    <x v="2"/>
    <x v="8"/>
    <x v="8"/>
    <x v="4"/>
    <n v="4102900"/>
    <x v="1"/>
  </r>
  <r>
    <x v="2"/>
    <x v="9"/>
    <x v="9"/>
    <x v="4"/>
    <n v="3707400"/>
    <x v="1"/>
  </r>
  <r>
    <x v="2"/>
    <x v="10"/>
    <x v="10"/>
    <x v="4"/>
    <n v="3981300"/>
    <x v="1"/>
  </r>
  <r>
    <x v="2"/>
    <x v="11"/>
    <x v="11"/>
    <x v="4"/>
    <n v="27553200"/>
    <x v="1"/>
  </r>
  <r>
    <x v="2"/>
    <x v="12"/>
    <x v="12"/>
    <x v="4"/>
    <n v="554700"/>
    <x v="1"/>
  </r>
  <r>
    <x v="2"/>
    <x v="22"/>
    <x v="22"/>
    <x v="4"/>
    <n v="233000"/>
    <x v="1"/>
  </r>
  <r>
    <x v="2"/>
    <x v="13"/>
    <x v="13"/>
    <x v="4"/>
    <n v="1240000"/>
    <x v="1"/>
  </r>
  <r>
    <x v="2"/>
    <x v="14"/>
    <x v="14"/>
    <x v="4"/>
    <n v="768000"/>
    <x v="1"/>
  </r>
  <r>
    <x v="2"/>
    <x v="15"/>
    <x v="15"/>
    <x v="4"/>
    <n v="11295800"/>
    <x v="1"/>
  </r>
  <r>
    <x v="2"/>
    <x v="16"/>
    <x v="16"/>
    <x v="4"/>
    <n v="13345200"/>
    <x v="1"/>
  </r>
  <r>
    <x v="2"/>
    <x v="17"/>
    <x v="17"/>
    <x v="4"/>
    <n v="12649700"/>
    <x v="1"/>
  </r>
  <r>
    <x v="2"/>
    <x v="18"/>
    <x v="18"/>
    <x v="4"/>
    <n v="7470900"/>
    <x v="1"/>
  </r>
  <r>
    <x v="2"/>
    <x v="19"/>
    <x v="19"/>
    <x v="4"/>
    <n v="9413800"/>
    <x v="1"/>
  </r>
  <r>
    <x v="2"/>
    <x v="24"/>
    <x v="24"/>
    <x v="4"/>
    <n v="721000"/>
    <x v="1"/>
  </r>
  <r>
    <x v="2"/>
    <x v="20"/>
    <x v="20"/>
    <x v="4"/>
    <n v="2722700"/>
    <x v="1"/>
  </r>
  <r>
    <x v="2"/>
    <x v="0"/>
    <x v="0"/>
    <x v="5"/>
    <n v="15279100"/>
    <x v="2"/>
  </r>
  <r>
    <x v="2"/>
    <x v="1"/>
    <x v="1"/>
    <x v="5"/>
    <n v="10014200"/>
    <x v="2"/>
  </r>
  <r>
    <x v="2"/>
    <x v="2"/>
    <x v="2"/>
    <x v="5"/>
    <n v="7207700"/>
    <x v="2"/>
  </r>
  <r>
    <x v="2"/>
    <x v="3"/>
    <x v="3"/>
    <x v="5"/>
    <n v="5539600"/>
    <x v="2"/>
  </r>
  <r>
    <x v="2"/>
    <x v="4"/>
    <x v="4"/>
    <x v="5"/>
    <n v="64342900"/>
    <x v="2"/>
  </r>
  <r>
    <x v="2"/>
    <x v="21"/>
    <x v="21"/>
    <x v="5"/>
    <n v="4333400"/>
    <x v="2"/>
  </r>
  <r>
    <x v="2"/>
    <x v="25"/>
    <x v="25"/>
    <x v="5"/>
    <n v="1658700"/>
    <x v="2"/>
  </r>
  <r>
    <x v="2"/>
    <x v="5"/>
    <x v="5"/>
    <x v="5"/>
    <n v="43393800"/>
    <x v="2"/>
  </r>
  <r>
    <x v="2"/>
    <x v="6"/>
    <x v="6"/>
    <x v="5"/>
    <n v="42596700"/>
    <x v="2"/>
  </r>
  <r>
    <x v="2"/>
    <x v="7"/>
    <x v="7"/>
    <x v="5"/>
    <n v="62127100"/>
    <x v="2"/>
  </r>
  <r>
    <x v="2"/>
    <x v="8"/>
    <x v="8"/>
    <x v="5"/>
    <n v="7204900"/>
    <x v="2"/>
  </r>
  <r>
    <x v="2"/>
    <x v="9"/>
    <x v="9"/>
    <x v="5"/>
    <n v="4245500"/>
    <x v="2"/>
  </r>
  <r>
    <x v="2"/>
    <x v="10"/>
    <x v="10"/>
    <x v="5"/>
    <n v="4688800"/>
    <x v="2"/>
  </r>
  <r>
    <x v="2"/>
    <x v="11"/>
    <x v="11"/>
    <x v="5"/>
    <n v="37076700"/>
    <x v="2"/>
  </r>
  <r>
    <x v="2"/>
    <x v="12"/>
    <x v="12"/>
    <x v="5"/>
    <n v="374000"/>
    <x v="2"/>
  </r>
  <r>
    <x v="2"/>
    <x v="22"/>
    <x v="22"/>
    <x v="5"/>
    <n v="303000"/>
    <x v="2"/>
  </r>
  <r>
    <x v="2"/>
    <x v="13"/>
    <x v="13"/>
    <x v="5"/>
    <n v="1490000"/>
    <x v="2"/>
  </r>
  <r>
    <x v="2"/>
    <x v="15"/>
    <x v="15"/>
    <x v="5"/>
    <n v="18920600"/>
    <x v="2"/>
  </r>
  <r>
    <x v="2"/>
    <x v="16"/>
    <x v="16"/>
    <x v="5"/>
    <n v="15023500"/>
    <x v="2"/>
  </r>
  <r>
    <x v="2"/>
    <x v="17"/>
    <x v="17"/>
    <x v="5"/>
    <n v="23203700"/>
    <x v="2"/>
  </r>
  <r>
    <x v="2"/>
    <x v="18"/>
    <x v="18"/>
    <x v="5"/>
    <n v="9931100"/>
    <x v="2"/>
  </r>
  <r>
    <x v="2"/>
    <x v="19"/>
    <x v="19"/>
    <x v="5"/>
    <n v="58976700"/>
    <x v="2"/>
  </r>
  <r>
    <x v="2"/>
    <x v="24"/>
    <x v="24"/>
    <x v="5"/>
    <n v="876600"/>
    <x v="2"/>
  </r>
  <r>
    <x v="2"/>
    <x v="20"/>
    <x v="20"/>
    <x v="5"/>
    <n v="3717600"/>
    <x v="2"/>
  </r>
  <r>
    <x v="2"/>
    <x v="0"/>
    <x v="0"/>
    <x v="6"/>
    <n v="349940"/>
    <x v="3"/>
  </r>
  <r>
    <x v="2"/>
    <x v="1"/>
    <x v="1"/>
    <x v="6"/>
    <n v="541150"/>
    <x v="3"/>
  </r>
  <r>
    <x v="2"/>
    <x v="2"/>
    <x v="2"/>
    <x v="6"/>
    <n v="279750"/>
    <x v="3"/>
  </r>
  <r>
    <x v="2"/>
    <x v="23"/>
    <x v="23"/>
    <x v="6"/>
    <n v="5350"/>
    <x v="3"/>
  </r>
  <r>
    <x v="2"/>
    <x v="3"/>
    <x v="3"/>
    <x v="6"/>
    <n v="227420"/>
    <x v="3"/>
  </r>
  <r>
    <x v="2"/>
    <x v="4"/>
    <x v="4"/>
    <x v="6"/>
    <n v="1708880"/>
    <x v="3"/>
  </r>
  <r>
    <x v="2"/>
    <x v="21"/>
    <x v="21"/>
    <x v="6"/>
    <n v="238380"/>
    <x v="3"/>
  </r>
  <r>
    <x v="2"/>
    <x v="25"/>
    <x v="25"/>
    <x v="6"/>
    <n v="48380"/>
    <x v="3"/>
  </r>
  <r>
    <x v="2"/>
    <x v="5"/>
    <x v="5"/>
    <x v="6"/>
    <n v="4870120"/>
    <x v="3"/>
  </r>
  <r>
    <x v="2"/>
    <x v="6"/>
    <x v="6"/>
    <x v="6"/>
    <n v="174510"/>
    <x v="3"/>
  </r>
  <r>
    <x v="2"/>
    <x v="7"/>
    <x v="7"/>
    <x v="6"/>
    <n v="3441390"/>
    <x v="3"/>
  </r>
  <r>
    <x v="2"/>
    <x v="8"/>
    <x v="8"/>
    <x v="6"/>
    <n v="1315810"/>
    <x v="3"/>
  </r>
  <r>
    <x v="2"/>
    <x v="9"/>
    <x v="9"/>
    <x v="6"/>
    <n v="436150"/>
    <x v="3"/>
  </r>
  <r>
    <x v="2"/>
    <x v="10"/>
    <x v="10"/>
    <x v="6"/>
    <n v="711300"/>
    <x v="3"/>
  </r>
  <r>
    <x v="2"/>
    <x v="11"/>
    <x v="11"/>
    <x v="6"/>
    <n v="2769010"/>
    <x v="3"/>
  </r>
  <r>
    <x v="2"/>
    <x v="12"/>
    <x v="12"/>
    <x v="6"/>
    <n v="17890"/>
    <x v="3"/>
  </r>
  <r>
    <x v="2"/>
    <x v="22"/>
    <x v="22"/>
    <x v="6"/>
    <n v="19690"/>
    <x v="3"/>
  </r>
  <r>
    <x v="2"/>
    <x v="13"/>
    <x v="13"/>
    <x v="6"/>
    <n v="97300"/>
    <x v="3"/>
  </r>
  <r>
    <x v="2"/>
    <x v="14"/>
    <x v="14"/>
    <x v="6"/>
    <n v="207000"/>
    <x v="3"/>
  </r>
  <r>
    <x v="2"/>
    <x v="15"/>
    <x v="15"/>
    <x v="6"/>
    <n v="1357100"/>
    <x v="3"/>
  </r>
  <r>
    <x v="2"/>
    <x v="16"/>
    <x v="16"/>
    <x v="6"/>
    <n v="492360"/>
    <x v="3"/>
  </r>
  <r>
    <x v="2"/>
    <x v="17"/>
    <x v="17"/>
    <x v="6"/>
    <n v="1407200"/>
    <x v="3"/>
  </r>
  <r>
    <x v="2"/>
    <x v="18"/>
    <x v="18"/>
    <x v="6"/>
    <n v="793370"/>
    <x v="3"/>
  </r>
  <r>
    <x v="2"/>
    <x v="19"/>
    <x v="19"/>
    <x v="6"/>
    <n v="343240"/>
    <x v="3"/>
  </r>
  <r>
    <x v="2"/>
    <x v="24"/>
    <x v="24"/>
    <x v="6"/>
    <n v="161470"/>
    <x v="3"/>
  </r>
  <r>
    <x v="2"/>
    <x v="20"/>
    <x v="20"/>
    <x v="6"/>
    <n v="114190"/>
    <x v="3"/>
  </r>
  <r>
    <x v="3"/>
    <x v="0"/>
    <x v="0"/>
    <x v="0"/>
    <n v="56.64"/>
    <x v="0"/>
  </r>
  <r>
    <x v="3"/>
    <x v="1"/>
    <x v="1"/>
    <x v="0"/>
    <n v="244.2"/>
    <x v="0"/>
  </r>
  <r>
    <x v="3"/>
    <x v="2"/>
    <x v="2"/>
    <x v="0"/>
    <n v="1157.72"/>
    <x v="0"/>
  </r>
  <r>
    <x v="3"/>
    <x v="3"/>
    <x v="3"/>
    <x v="0"/>
    <n v="41.6"/>
    <x v="0"/>
  </r>
  <r>
    <x v="3"/>
    <x v="4"/>
    <x v="4"/>
    <x v="0"/>
    <n v="476.89"/>
    <x v="0"/>
  </r>
  <r>
    <x v="3"/>
    <x v="25"/>
    <x v="25"/>
    <x v="0"/>
    <n v="15"/>
    <x v="0"/>
  </r>
  <r>
    <x v="3"/>
    <x v="5"/>
    <x v="5"/>
    <x v="0"/>
    <n v="302.98"/>
    <x v="0"/>
  </r>
  <r>
    <x v="3"/>
    <x v="6"/>
    <x v="6"/>
    <x v="0"/>
    <n v="339.4"/>
    <x v="0"/>
  </r>
  <r>
    <x v="3"/>
    <x v="7"/>
    <x v="7"/>
    <x v="0"/>
    <n v="743.68"/>
    <x v="0"/>
  </r>
  <r>
    <x v="3"/>
    <x v="8"/>
    <x v="8"/>
    <x v="0"/>
    <n v="39"/>
    <x v="0"/>
  </r>
  <r>
    <x v="3"/>
    <x v="9"/>
    <x v="9"/>
    <x v="0"/>
    <n v="146.59"/>
    <x v="0"/>
  </r>
  <r>
    <x v="3"/>
    <x v="10"/>
    <x v="10"/>
    <x v="0"/>
    <n v="30.69"/>
    <x v="0"/>
  </r>
  <r>
    <x v="3"/>
    <x v="11"/>
    <x v="11"/>
    <x v="0"/>
    <n v="4440.25"/>
    <x v="0"/>
  </r>
  <r>
    <x v="3"/>
    <x v="13"/>
    <x v="13"/>
    <x v="0"/>
    <n v="8.1999999999999993"/>
    <x v="0"/>
  </r>
  <r>
    <x v="3"/>
    <x v="14"/>
    <x v="14"/>
    <x v="0"/>
    <n v="230"/>
    <x v="0"/>
  </r>
  <r>
    <x v="3"/>
    <x v="15"/>
    <x v="15"/>
    <x v="0"/>
    <n v="26"/>
    <x v="0"/>
  </r>
  <r>
    <x v="3"/>
    <x v="16"/>
    <x v="16"/>
    <x v="0"/>
    <n v="8986.6"/>
    <x v="0"/>
  </r>
  <r>
    <x v="3"/>
    <x v="17"/>
    <x v="17"/>
    <x v="0"/>
    <n v="384.47"/>
    <x v="0"/>
  </r>
  <r>
    <x v="3"/>
    <x v="18"/>
    <x v="18"/>
    <x v="0"/>
    <n v="555"/>
    <x v="0"/>
  </r>
  <r>
    <x v="3"/>
    <x v="19"/>
    <x v="19"/>
    <x v="0"/>
    <n v="537.29999999999995"/>
    <x v="0"/>
  </r>
  <r>
    <x v="3"/>
    <x v="20"/>
    <x v="20"/>
    <x v="0"/>
    <n v="125.5"/>
    <x v="0"/>
  </r>
  <r>
    <x v="3"/>
    <x v="0"/>
    <x v="0"/>
    <x v="1"/>
    <n v="1645.8"/>
    <x v="0"/>
  </r>
  <r>
    <x v="3"/>
    <x v="1"/>
    <x v="1"/>
    <x v="1"/>
    <n v="1395.2"/>
    <x v="0"/>
  </r>
  <r>
    <x v="3"/>
    <x v="2"/>
    <x v="2"/>
    <x v="1"/>
    <n v="5035.8"/>
    <x v="0"/>
  </r>
  <r>
    <x v="3"/>
    <x v="3"/>
    <x v="3"/>
    <x v="1"/>
    <n v="1020.8"/>
    <x v="0"/>
  </r>
  <r>
    <x v="3"/>
    <x v="4"/>
    <x v="4"/>
    <x v="1"/>
    <n v="6623"/>
    <x v="0"/>
  </r>
  <r>
    <x v="3"/>
    <x v="21"/>
    <x v="21"/>
    <x v="1"/>
    <n v="344"/>
    <x v="0"/>
  </r>
  <r>
    <x v="3"/>
    <x v="25"/>
    <x v="25"/>
    <x v="1"/>
    <n v="98"/>
    <x v="0"/>
  </r>
  <r>
    <x v="3"/>
    <x v="5"/>
    <x v="5"/>
    <x v="1"/>
    <n v="10073.4"/>
    <x v="0"/>
  </r>
  <r>
    <x v="3"/>
    <x v="6"/>
    <x v="6"/>
    <x v="1"/>
    <n v="983.2"/>
    <x v="0"/>
  </r>
  <r>
    <x v="3"/>
    <x v="7"/>
    <x v="7"/>
    <x v="1"/>
    <n v="19275.099999999999"/>
    <x v="0"/>
  </r>
  <r>
    <x v="3"/>
    <x v="8"/>
    <x v="8"/>
    <x v="1"/>
    <n v="480"/>
    <x v="0"/>
  </r>
  <r>
    <x v="3"/>
    <x v="9"/>
    <x v="9"/>
    <x v="1"/>
    <n v="6818"/>
    <x v="0"/>
  </r>
  <r>
    <x v="3"/>
    <x v="10"/>
    <x v="10"/>
    <x v="1"/>
    <n v="1127"/>
    <x v="0"/>
  </r>
  <r>
    <x v="3"/>
    <x v="11"/>
    <x v="11"/>
    <x v="1"/>
    <n v="37933.1"/>
    <x v="0"/>
  </r>
  <r>
    <x v="3"/>
    <x v="12"/>
    <x v="12"/>
    <x v="1"/>
    <n v="75.599999999999994"/>
    <x v="0"/>
  </r>
  <r>
    <x v="3"/>
    <x v="22"/>
    <x v="22"/>
    <x v="1"/>
    <n v="28"/>
    <x v="0"/>
  </r>
  <r>
    <x v="3"/>
    <x v="13"/>
    <x v="13"/>
    <x v="1"/>
    <n v="88.3"/>
    <x v="0"/>
  </r>
  <r>
    <x v="3"/>
    <x v="14"/>
    <x v="14"/>
    <x v="1"/>
    <n v="48"/>
    <x v="0"/>
  </r>
  <r>
    <x v="3"/>
    <x v="15"/>
    <x v="15"/>
    <x v="1"/>
    <n v="1948.4"/>
    <x v="0"/>
  </r>
  <r>
    <x v="3"/>
    <x v="16"/>
    <x v="16"/>
    <x v="1"/>
    <n v="38988.400000000001"/>
    <x v="0"/>
  </r>
  <r>
    <x v="3"/>
    <x v="17"/>
    <x v="17"/>
    <x v="1"/>
    <n v="1391.7"/>
    <x v="0"/>
  </r>
  <r>
    <x v="3"/>
    <x v="18"/>
    <x v="18"/>
    <x v="1"/>
    <n v="1552.4"/>
    <x v="0"/>
  </r>
  <r>
    <x v="3"/>
    <x v="19"/>
    <x v="19"/>
    <x v="1"/>
    <n v="1391.2"/>
    <x v="0"/>
  </r>
  <r>
    <x v="3"/>
    <x v="24"/>
    <x v="24"/>
    <x v="1"/>
    <n v="60.4"/>
    <x v="0"/>
  </r>
  <r>
    <x v="3"/>
    <x v="0"/>
    <x v="0"/>
    <x v="2"/>
    <n v="18"/>
    <x v="0"/>
  </r>
  <r>
    <x v="3"/>
    <x v="1"/>
    <x v="1"/>
    <x v="2"/>
    <n v="27.56"/>
    <x v="0"/>
  </r>
  <r>
    <x v="3"/>
    <x v="2"/>
    <x v="2"/>
    <x v="2"/>
    <n v="14.73"/>
    <x v="0"/>
  </r>
  <r>
    <x v="3"/>
    <x v="23"/>
    <x v="23"/>
    <x v="2"/>
    <n v="3.5"/>
    <x v="0"/>
  </r>
  <r>
    <x v="3"/>
    <x v="3"/>
    <x v="3"/>
    <x v="2"/>
    <n v="75.650000000000006"/>
    <x v="0"/>
  </r>
  <r>
    <x v="3"/>
    <x v="4"/>
    <x v="4"/>
    <x v="2"/>
    <n v="199.55"/>
    <x v="0"/>
  </r>
  <r>
    <x v="3"/>
    <x v="21"/>
    <x v="21"/>
    <x v="2"/>
    <n v="22"/>
    <x v="0"/>
  </r>
  <r>
    <x v="3"/>
    <x v="5"/>
    <x v="5"/>
    <x v="2"/>
    <n v="312.08999999999997"/>
    <x v="0"/>
  </r>
  <r>
    <x v="3"/>
    <x v="6"/>
    <x v="6"/>
    <x v="2"/>
    <n v="36.119999999999997"/>
    <x v="0"/>
  </r>
  <r>
    <x v="3"/>
    <x v="7"/>
    <x v="7"/>
    <x v="2"/>
    <n v="295.49"/>
    <x v="0"/>
  </r>
  <r>
    <x v="3"/>
    <x v="8"/>
    <x v="8"/>
    <x v="2"/>
    <n v="134.29"/>
    <x v="0"/>
  </r>
  <r>
    <x v="3"/>
    <x v="9"/>
    <x v="9"/>
    <x v="2"/>
    <n v="102.85"/>
    <x v="0"/>
  </r>
  <r>
    <x v="3"/>
    <x v="10"/>
    <x v="10"/>
    <x v="2"/>
    <n v="29.04"/>
    <x v="0"/>
  </r>
  <r>
    <x v="3"/>
    <x v="11"/>
    <x v="11"/>
    <x v="2"/>
    <n v="619.6"/>
    <x v="0"/>
  </r>
  <r>
    <x v="3"/>
    <x v="13"/>
    <x v="13"/>
    <x v="2"/>
    <n v="13.8"/>
    <x v="0"/>
  </r>
  <r>
    <x v="3"/>
    <x v="15"/>
    <x v="15"/>
    <x v="2"/>
    <n v="19.100000000000001"/>
    <x v="0"/>
  </r>
  <r>
    <x v="3"/>
    <x v="16"/>
    <x v="16"/>
    <x v="2"/>
    <n v="665.24"/>
    <x v="0"/>
  </r>
  <r>
    <x v="3"/>
    <x v="17"/>
    <x v="17"/>
    <x v="2"/>
    <n v="105.89"/>
    <x v="0"/>
  </r>
  <r>
    <x v="3"/>
    <x v="18"/>
    <x v="18"/>
    <x v="2"/>
    <n v="43.75"/>
    <x v="0"/>
  </r>
  <r>
    <x v="3"/>
    <x v="19"/>
    <x v="19"/>
    <x v="2"/>
    <n v="56.05"/>
    <x v="0"/>
  </r>
  <r>
    <x v="3"/>
    <x v="20"/>
    <x v="20"/>
    <x v="2"/>
    <n v="282.14"/>
    <x v="0"/>
  </r>
  <r>
    <x v="3"/>
    <x v="0"/>
    <x v="0"/>
    <x v="3"/>
    <n v="15717.2"/>
    <x v="0"/>
  </r>
  <r>
    <x v="3"/>
    <x v="1"/>
    <x v="1"/>
    <x v="3"/>
    <n v="5558.1"/>
    <x v="0"/>
  </r>
  <r>
    <x v="3"/>
    <x v="2"/>
    <x v="2"/>
    <x v="3"/>
    <n v="6608.8"/>
    <x v="0"/>
  </r>
  <r>
    <x v="3"/>
    <x v="3"/>
    <x v="3"/>
    <x v="3"/>
    <n v="13436.8"/>
    <x v="0"/>
  </r>
  <r>
    <x v="3"/>
    <x v="4"/>
    <x v="4"/>
    <x v="3"/>
    <n v="29024.1"/>
    <x v="0"/>
  </r>
  <r>
    <x v="3"/>
    <x v="21"/>
    <x v="21"/>
    <x v="3"/>
    <n v="605.79999999999995"/>
    <x v="0"/>
  </r>
  <r>
    <x v="3"/>
    <x v="25"/>
    <x v="25"/>
    <x v="3"/>
    <n v="311"/>
    <x v="0"/>
  </r>
  <r>
    <x v="3"/>
    <x v="5"/>
    <x v="5"/>
    <x v="3"/>
    <n v="26295"/>
    <x v="0"/>
  </r>
  <r>
    <x v="3"/>
    <x v="6"/>
    <x v="6"/>
    <x v="3"/>
    <n v="9049.1"/>
    <x v="0"/>
  </r>
  <r>
    <x v="3"/>
    <x v="7"/>
    <x v="7"/>
    <x v="3"/>
    <n v="13908.6"/>
    <x v="0"/>
  </r>
  <r>
    <x v="3"/>
    <x v="8"/>
    <x v="8"/>
    <x v="3"/>
    <n v="8668.5"/>
    <x v="0"/>
  </r>
  <r>
    <x v="3"/>
    <x v="9"/>
    <x v="9"/>
    <x v="3"/>
    <n v="6189.8"/>
    <x v="0"/>
  </r>
  <r>
    <x v="3"/>
    <x v="10"/>
    <x v="10"/>
    <x v="3"/>
    <n v="1971.3"/>
    <x v="0"/>
  </r>
  <r>
    <x v="3"/>
    <x v="11"/>
    <x v="11"/>
    <x v="3"/>
    <n v="66053.899999999994"/>
    <x v="0"/>
  </r>
  <r>
    <x v="3"/>
    <x v="12"/>
    <x v="12"/>
    <x v="3"/>
    <n v="141.5"/>
    <x v="0"/>
  </r>
  <r>
    <x v="3"/>
    <x v="13"/>
    <x v="13"/>
    <x v="3"/>
    <n v="402"/>
    <x v="0"/>
  </r>
  <r>
    <x v="3"/>
    <x v="14"/>
    <x v="14"/>
    <x v="3"/>
    <n v="745"/>
    <x v="0"/>
  </r>
  <r>
    <x v="3"/>
    <x v="15"/>
    <x v="15"/>
    <x v="3"/>
    <n v="7300.2"/>
    <x v="0"/>
  </r>
  <r>
    <x v="3"/>
    <x v="16"/>
    <x v="16"/>
    <x v="3"/>
    <n v="16164.1"/>
    <x v="0"/>
  </r>
  <r>
    <x v="3"/>
    <x v="17"/>
    <x v="17"/>
    <x v="3"/>
    <n v="7661.4"/>
    <x v="0"/>
  </r>
  <r>
    <x v="3"/>
    <x v="18"/>
    <x v="18"/>
    <x v="3"/>
    <n v="4492.1000000000004"/>
    <x v="0"/>
  </r>
  <r>
    <x v="3"/>
    <x v="19"/>
    <x v="19"/>
    <x v="3"/>
    <n v="4667.8999999999996"/>
    <x v="0"/>
  </r>
  <r>
    <x v="3"/>
    <x v="24"/>
    <x v="24"/>
    <x v="3"/>
    <n v="214.1"/>
    <x v="0"/>
  </r>
  <r>
    <x v="3"/>
    <x v="20"/>
    <x v="20"/>
    <x v="3"/>
    <n v="53.8"/>
    <x v="0"/>
  </r>
  <r>
    <x v="3"/>
    <x v="0"/>
    <x v="0"/>
    <x v="4"/>
    <n v="5810600"/>
    <x v="1"/>
  </r>
  <r>
    <x v="3"/>
    <x v="1"/>
    <x v="1"/>
    <x v="4"/>
    <n v="3669100"/>
    <x v="1"/>
  </r>
  <r>
    <x v="3"/>
    <x v="2"/>
    <x v="2"/>
    <x v="4"/>
    <n v="2829400"/>
    <x v="1"/>
  </r>
  <r>
    <x v="3"/>
    <x v="3"/>
    <x v="3"/>
    <x v="4"/>
    <n v="5163600"/>
    <x v="1"/>
  </r>
  <r>
    <x v="3"/>
    <x v="4"/>
    <x v="4"/>
    <x v="4"/>
    <n v="43456700"/>
    <x v="1"/>
  </r>
  <r>
    <x v="3"/>
    <x v="21"/>
    <x v="21"/>
    <x v="4"/>
    <n v="1555600"/>
    <x v="1"/>
  </r>
  <r>
    <x v="3"/>
    <x v="25"/>
    <x v="25"/>
    <x v="4"/>
    <n v="528900"/>
    <x v="1"/>
  </r>
  <r>
    <x v="3"/>
    <x v="5"/>
    <x v="5"/>
    <x v="4"/>
    <n v="49892100"/>
    <x v="1"/>
  </r>
  <r>
    <x v="3"/>
    <x v="6"/>
    <x v="6"/>
    <x v="4"/>
    <n v="8625800"/>
    <x v="1"/>
  </r>
  <r>
    <x v="3"/>
    <x v="7"/>
    <x v="7"/>
    <x v="4"/>
    <n v="43321700"/>
    <x v="1"/>
  </r>
  <r>
    <x v="3"/>
    <x v="8"/>
    <x v="8"/>
    <x v="4"/>
    <n v="4243200"/>
    <x v="1"/>
  </r>
  <r>
    <x v="3"/>
    <x v="9"/>
    <x v="9"/>
    <x v="4"/>
    <n v="4230800"/>
    <x v="1"/>
  </r>
  <r>
    <x v="3"/>
    <x v="10"/>
    <x v="10"/>
    <x v="4"/>
    <n v="3999900"/>
    <x v="1"/>
  </r>
  <r>
    <x v="3"/>
    <x v="11"/>
    <x v="11"/>
    <x v="4"/>
    <n v="29157300"/>
    <x v="1"/>
  </r>
  <r>
    <x v="3"/>
    <x v="12"/>
    <x v="12"/>
    <x v="4"/>
    <n v="1227300"/>
    <x v="1"/>
  </r>
  <r>
    <x v="3"/>
    <x v="22"/>
    <x v="22"/>
    <x v="4"/>
    <n v="217400"/>
    <x v="1"/>
  </r>
  <r>
    <x v="3"/>
    <x v="13"/>
    <x v="13"/>
    <x v="4"/>
    <n v="704000"/>
    <x v="1"/>
  </r>
  <r>
    <x v="3"/>
    <x v="15"/>
    <x v="15"/>
    <x v="4"/>
    <n v="10555600"/>
    <x v="1"/>
  </r>
  <r>
    <x v="3"/>
    <x v="16"/>
    <x v="16"/>
    <x v="4"/>
    <n v="14471000"/>
    <x v="1"/>
  </r>
  <r>
    <x v="3"/>
    <x v="17"/>
    <x v="17"/>
    <x v="4"/>
    <n v="11629100"/>
    <x v="1"/>
  </r>
  <r>
    <x v="3"/>
    <x v="18"/>
    <x v="18"/>
    <x v="4"/>
    <n v="10779700"/>
    <x v="1"/>
  </r>
  <r>
    <x v="3"/>
    <x v="19"/>
    <x v="19"/>
    <x v="4"/>
    <n v="9441900"/>
    <x v="1"/>
  </r>
  <r>
    <x v="3"/>
    <x v="24"/>
    <x v="24"/>
    <x v="4"/>
    <n v="839300"/>
    <x v="1"/>
  </r>
  <r>
    <x v="3"/>
    <x v="20"/>
    <x v="20"/>
    <x v="4"/>
    <n v="2481800"/>
    <x v="1"/>
  </r>
  <r>
    <x v="3"/>
    <x v="0"/>
    <x v="0"/>
    <x v="5"/>
    <n v="16706700"/>
    <x v="2"/>
  </r>
  <r>
    <x v="3"/>
    <x v="1"/>
    <x v="1"/>
    <x v="5"/>
    <n v="8951200"/>
    <x v="2"/>
  </r>
  <r>
    <x v="3"/>
    <x v="2"/>
    <x v="2"/>
    <x v="5"/>
    <n v="6027000"/>
    <x v="2"/>
  </r>
  <r>
    <x v="3"/>
    <x v="3"/>
    <x v="3"/>
    <x v="5"/>
    <n v="5611900"/>
    <x v="2"/>
  </r>
  <r>
    <x v="3"/>
    <x v="4"/>
    <x v="4"/>
    <x v="5"/>
    <n v="65319600"/>
    <x v="2"/>
  </r>
  <r>
    <x v="3"/>
    <x v="21"/>
    <x v="21"/>
    <x v="5"/>
    <n v="4164700"/>
    <x v="2"/>
  </r>
  <r>
    <x v="3"/>
    <x v="25"/>
    <x v="25"/>
    <x v="5"/>
    <n v="1667000"/>
    <x v="2"/>
  </r>
  <r>
    <x v="3"/>
    <x v="5"/>
    <x v="5"/>
    <x v="5"/>
    <n v="39568600"/>
    <x v="2"/>
  </r>
  <r>
    <x v="3"/>
    <x v="6"/>
    <x v="6"/>
    <x v="5"/>
    <n v="30775700"/>
    <x v="2"/>
  </r>
  <r>
    <x v="3"/>
    <x v="7"/>
    <x v="7"/>
    <x v="5"/>
    <n v="63122000"/>
    <x v="2"/>
  </r>
  <r>
    <x v="3"/>
    <x v="8"/>
    <x v="8"/>
    <x v="5"/>
    <n v="4243700"/>
    <x v="2"/>
  </r>
  <r>
    <x v="3"/>
    <x v="9"/>
    <x v="9"/>
    <x v="5"/>
    <n v="5735100"/>
    <x v="2"/>
  </r>
  <r>
    <x v="3"/>
    <x v="10"/>
    <x v="10"/>
    <x v="5"/>
    <n v="5125000"/>
    <x v="2"/>
  </r>
  <r>
    <x v="3"/>
    <x v="11"/>
    <x v="11"/>
    <x v="5"/>
    <n v="38708400"/>
    <x v="2"/>
  </r>
  <r>
    <x v="3"/>
    <x v="12"/>
    <x v="12"/>
    <x v="5"/>
    <n v="332600"/>
    <x v="2"/>
  </r>
  <r>
    <x v="3"/>
    <x v="22"/>
    <x v="22"/>
    <x v="5"/>
    <n v="271000"/>
    <x v="2"/>
  </r>
  <r>
    <x v="3"/>
    <x v="13"/>
    <x v="13"/>
    <x v="5"/>
    <n v="1070000"/>
    <x v="2"/>
  </r>
  <r>
    <x v="3"/>
    <x v="15"/>
    <x v="15"/>
    <x v="5"/>
    <n v="17462200"/>
    <x v="2"/>
  </r>
  <r>
    <x v="3"/>
    <x v="16"/>
    <x v="16"/>
    <x v="5"/>
    <n v="17522600"/>
    <x v="2"/>
  </r>
  <r>
    <x v="3"/>
    <x v="17"/>
    <x v="17"/>
    <x v="5"/>
    <n v="21854200"/>
    <x v="2"/>
  </r>
  <r>
    <x v="3"/>
    <x v="18"/>
    <x v="18"/>
    <x v="5"/>
    <n v="15362800"/>
    <x v="2"/>
  </r>
  <r>
    <x v="3"/>
    <x v="19"/>
    <x v="19"/>
    <x v="5"/>
    <n v="53303800"/>
    <x v="2"/>
  </r>
  <r>
    <x v="3"/>
    <x v="24"/>
    <x v="24"/>
    <x v="5"/>
    <n v="986000"/>
    <x v="2"/>
  </r>
  <r>
    <x v="3"/>
    <x v="20"/>
    <x v="20"/>
    <x v="5"/>
    <n v="3843800"/>
    <x v="2"/>
  </r>
  <r>
    <x v="3"/>
    <x v="0"/>
    <x v="0"/>
    <x v="6"/>
    <n v="384390"/>
    <x v="3"/>
  </r>
  <r>
    <x v="3"/>
    <x v="1"/>
    <x v="1"/>
    <x v="6"/>
    <n v="538860"/>
    <x v="3"/>
  </r>
  <r>
    <x v="3"/>
    <x v="2"/>
    <x v="2"/>
    <x v="6"/>
    <n v="284610"/>
    <x v="3"/>
  </r>
  <r>
    <x v="3"/>
    <x v="23"/>
    <x v="23"/>
    <x v="6"/>
    <n v="5640"/>
    <x v="3"/>
  </r>
  <r>
    <x v="3"/>
    <x v="3"/>
    <x v="3"/>
    <x v="6"/>
    <n v="278310"/>
    <x v="3"/>
  </r>
  <r>
    <x v="3"/>
    <x v="4"/>
    <x v="4"/>
    <x v="6"/>
    <n v="1809390"/>
    <x v="3"/>
  </r>
  <r>
    <x v="3"/>
    <x v="21"/>
    <x v="21"/>
    <x v="6"/>
    <n v="233820"/>
    <x v="3"/>
  </r>
  <r>
    <x v="3"/>
    <x v="25"/>
    <x v="25"/>
    <x v="6"/>
    <n v="26850"/>
    <x v="3"/>
  </r>
  <r>
    <x v="3"/>
    <x v="5"/>
    <x v="5"/>
    <x v="6"/>
    <n v="4967170"/>
    <x v="3"/>
  </r>
  <r>
    <x v="3"/>
    <x v="6"/>
    <x v="6"/>
    <x v="6"/>
    <n v="156440"/>
    <x v="3"/>
  </r>
  <r>
    <x v="3"/>
    <x v="7"/>
    <x v="7"/>
    <x v="6"/>
    <n v="3218930"/>
    <x v="3"/>
  </r>
  <r>
    <x v="3"/>
    <x v="8"/>
    <x v="8"/>
    <x v="6"/>
    <n v="1216000"/>
    <x v="3"/>
  </r>
  <r>
    <x v="3"/>
    <x v="9"/>
    <x v="9"/>
    <x v="6"/>
    <n v="469200"/>
    <x v="3"/>
  </r>
  <r>
    <x v="3"/>
    <x v="10"/>
    <x v="10"/>
    <x v="6"/>
    <n v="814740"/>
    <x v="3"/>
  </r>
  <r>
    <x v="3"/>
    <x v="11"/>
    <x v="11"/>
    <x v="6"/>
    <n v="2791590"/>
    <x v="3"/>
  </r>
  <r>
    <x v="3"/>
    <x v="12"/>
    <x v="12"/>
    <x v="6"/>
    <n v="18590"/>
    <x v="3"/>
  </r>
  <r>
    <x v="3"/>
    <x v="22"/>
    <x v="22"/>
    <x v="6"/>
    <n v="21100"/>
    <x v="3"/>
  </r>
  <r>
    <x v="3"/>
    <x v="13"/>
    <x v="13"/>
    <x v="6"/>
    <n v="61800"/>
    <x v="3"/>
  </r>
  <r>
    <x v="3"/>
    <x v="15"/>
    <x v="15"/>
    <x v="6"/>
    <n v="1345730"/>
    <x v="3"/>
  </r>
  <r>
    <x v="3"/>
    <x v="16"/>
    <x v="16"/>
    <x v="6"/>
    <n v="577990"/>
    <x v="3"/>
  </r>
  <r>
    <x v="3"/>
    <x v="17"/>
    <x v="17"/>
    <x v="6"/>
    <n v="1343010"/>
    <x v="3"/>
  </r>
  <r>
    <x v="3"/>
    <x v="18"/>
    <x v="18"/>
    <x v="6"/>
    <n v="943050"/>
    <x v="3"/>
  </r>
  <r>
    <x v="3"/>
    <x v="19"/>
    <x v="19"/>
    <x v="6"/>
    <n v="317550"/>
    <x v="3"/>
  </r>
  <r>
    <x v="3"/>
    <x v="24"/>
    <x v="24"/>
    <x v="6"/>
    <n v="155760"/>
    <x v="3"/>
  </r>
  <r>
    <x v="3"/>
    <x v="20"/>
    <x v="20"/>
    <x v="6"/>
    <n v="128490"/>
    <x v="3"/>
  </r>
  <r>
    <x v="4"/>
    <x v="0"/>
    <x v="0"/>
    <x v="0"/>
    <n v="34.49"/>
    <x v="0"/>
  </r>
  <r>
    <x v="4"/>
    <x v="1"/>
    <x v="1"/>
    <x v="0"/>
    <n v="476.2"/>
    <x v="0"/>
  </r>
  <r>
    <x v="4"/>
    <x v="2"/>
    <x v="2"/>
    <x v="0"/>
    <n v="962.03"/>
    <x v="0"/>
  </r>
  <r>
    <x v="4"/>
    <x v="3"/>
    <x v="3"/>
    <x v="0"/>
    <n v="150.5"/>
    <x v="0"/>
  </r>
  <r>
    <x v="4"/>
    <x v="4"/>
    <x v="4"/>
    <x v="0"/>
    <n v="479.4"/>
    <x v="0"/>
  </r>
  <r>
    <x v="4"/>
    <x v="21"/>
    <x v="21"/>
    <x v="0"/>
    <n v="7"/>
    <x v="0"/>
  </r>
  <r>
    <x v="4"/>
    <x v="25"/>
    <x v="25"/>
    <x v="0"/>
    <n v="7"/>
    <x v="0"/>
  </r>
  <r>
    <x v="4"/>
    <x v="5"/>
    <x v="5"/>
    <x v="0"/>
    <n v="325.51"/>
    <x v="0"/>
  </r>
  <r>
    <x v="4"/>
    <x v="6"/>
    <x v="6"/>
    <x v="0"/>
    <n v="208.7"/>
    <x v="0"/>
  </r>
  <r>
    <x v="4"/>
    <x v="7"/>
    <x v="7"/>
    <x v="0"/>
    <n v="711.52"/>
    <x v="0"/>
  </r>
  <r>
    <x v="4"/>
    <x v="8"/>
    <x v="8"/>
    <x v="0"/>
    <n v="33.299999999999997"/>
    <x v="0"/>
  </r>
  <r>
    <x v="4"/>
    <x v="26"/>
    <x v="26"/>
    <x v="0"/>
    <n v="6.35"/>
    <x v="0"/>
  </r>
  <r>
    <x v="4"/>
    <x v="9"/>
    <x v="9"/>
    <x v="0"/>
    <n v="882.59"/>
    <x v="0"/>
  </r>
  <r>
    <x v="4"/>
    <x v="10"/>
    <x v="10"/>
    <x v="0"/>
    <n v="29.38"/>
    <x v="0"/>
  </r>
  <r>
    <x v="4"/>
    <x v="11"/>
    <x v="11"/>
    <x v="0"/>
    <n v="5231.1000000000004"/>
    <x v="0"/>
  </r>
  <r>
    <x v="4"/>
    <x v="12"/>
    <x v="12"/>
    <x v="0"/>
    <n v="46"/>
    <x v="0"/>
  </r>
  <r>
    <x v="4"/>
    <x v="13"/>
    <x v="13"/>
    <x v="0"/>
    <n v="5"/>
    <x v="0"/>
  </r>
  <r>
    <x v="4"/>
    <x v="15"/>
    <x v="15"/>
    <x v="0"/>
    <n v="30.6"/>
    <x v="0"/>
  </r>
  <r>
    <x v="4"/>
    <x v="16"/>
    <x v="16"/>
    <x v="0"/>
    <n v="3661.38"/>
    <x v="0"/>
  </r>
  <r>
    <x v="4"/>
    <x v="17"/>
    <x v="17"/>
    <x v="0"/>
    <n v="1679.86"/>
    <x v="0"/>
  </r>
  <r>
    <x v="4"/>
    <x v="18"/>
    <x v="18"/>
    <x v="0"/>
    <n v="578"/>
    <x v="0"/>
  </r>
  <r>
    <x v="4"/>
    <x v="19"/>
    <x v="19"/>
    <x v="0"/>
    <n v="518.16"/>
    <x v="0"/>
  </r>
  <r>
    <x v="4"/>
    <x v="20"/>
    <x v="20"/>
    <x v="0"/>
    <n v="110.86"/>
    <x v="0"/>
  </r>
  <r>
    <x v="4"/>
    <x v="0"/>
    <x v="0"/>
    <x v="1"/>
    <n v="1008.3"/>
    <x v="0"/>
  </r>
  <r>
    <x v="4"/>
    <x v="1"/>
    <x v="1"/>
    <x v="1"/>
    <n v="3079.4"/>
    <x v="0"/>
  </r>
  <r>
    <x v="4"/>
    <x v="2"/>
    <x v="2"/>
    <x v="1"/>
    <n v="8038"/>
    <x v="0"/>
  </r>
  <r>
    <x v="4"/>
    <x v="3"/>
    <x v="3"/>
    <x v="1"/>
    <n v="1127.5999999999999"/>
    <x v="0"/>
  </r>
  <r>
    <x v="4"/>
    <x v="4"/>
    <x v="4"/>
    <x v="1"/>
    <n v="5495.9"/>
    <x v="0"/>
  </r>
  <r>
    <x v="4"/>
    <x v="21"/>
    <x v="21"/>
    <x v="1"/>
    <n v="146"/>
    <x v="0"/>
  </r>
  <r>
    <x v="4"/>
    <x v="25"/>
    <x v="25"/>
    <x v="1"/>
    <n v="31"/>
    <x v="0"/>
  </r>
  <r>
    <x v="4"/>
    <x v="5"/>
    <x v="5"/>
    <x v="1"/>
    <n v="3230.2"/>
    <x v="0"/>
  </r>
  <r>
    <x v="4"/>
    <x v="6"/>
    <x v="6"/>
    <x v="1"/>
    <n v="586"/>
    <x v="0"/>
  </r>
  <r>
    <x v="4"/>
    <x v="7"/>
    <x v="7"/>
    <x v="1"/>
    <n v="15026.9"/>
    <x v="0"/>
  </r>
  <r>
    <x v="4"/>
    <x v="8"/>
    <x v="8"/>
    <x v="1"/>
    <n v="608.70000000000005"/>
    <x v="0"/>
  </r>
  <r>
    <x v="4"/>
    <x v="26"/>
    <x v="26"/>
    <x v="1"/>
    <n v="146.9"/>
    <x v="0"/>
  </r>
  <r>
    <x v="4"/>
    <x v="9"/>
    <x v="9"/>
    <x v="1"/>
    <n v="4516"/>
    <x v="0"/>
  </r>
  <r>
    <x v="4"/>
    <x v="10"/>
    <x v="10"/>
    <x v="1"/>
    <n v="1230.8"/>
    <x v="0"/>
  </r>
  <r>
    <x v="4"/>
    <x v="11"/>
    <x v="11"/>
    <x v="1"/>
    <n v="40315.699999999997"/>
    <x v="0"/>
  </r>
  <r>
    <x v="4"/>
    <x v="22"/>
    <x v="22"/>
    <x v="1"/>
    <n v="30.8"/>
    <x v="0"/>
  </r>
  <r>
    <x v="4"/>
    <x v="13"/>
    <x v="13"/>
    <x v="1"/>
    <n v="65.2"/>
    <x v="0"/>
  </r>
  <r>
    <x v="4"/>
    <x v="14"/>
    <x v="14"/>
    <x v="1"/>
    <n v="1230"/>
    <x v="0"/>
  </r>
  <r>
    <x v="4"/>
    <x v="15"/>
    <x v="15"/>
    <x v="1"/>
    <n v="1733.5"/>
    <x v="0"/>
  </r>
  <r>
    <x v="4"/>
    <x v="16"/>
    <x v="16"/>
    <x v="1"/>
    <n v="44677.2"/>
    <x v="0"/>
  </r>
  <r>
    <x v="4"/>
    <x v="17"/>
    <x v="17"/>
    <x v="1"/>
    <n v="9373.2000000000007"/>
    <x v="0"/>
  </r>
  <r>
    <x v="4"/>
    <x v="18"/>
    <x v="18"/>
    <x v="1"/>
    <n v="3284.5"/>
    <x v="0"/>
  </r>
  <r>
    <x v="4"/>
    <x v="19"/>
    <x v="19"/>
    <x v="1"/>
    <n v="1223.9000000000001"/>
    <x v="0"/>
  </r>
  <r>
    <x v="4"/>
    <x v="0"/>
    <x v="0"/>
    <x v="2"/>
    <n v="8"/>
    <x v="0"/>
  </r>
  <r>
    <x v="4"/>
    <x v="1"/>
    <x v="1"/>
    <x v="2"/>
    <n v="47.04"/>
    <x v="0"/>
  </r>
  <r>
    <x v="4"/>
    <x v="2"/>
    <x v="2"/>
    <x v="2"/>
    <n v="23.7"/>
    <x v="0"/>
  </r>
  <r>
    <x v="4"/>
    <x v="23"/>
    <x v="23"/>
    <x v="2"/>
    <n v="3.75"/>
    <x v="0"/>
  </r>
  <r>
    <x v="4"/>
    <x v="3"/>
    <x v="3"/>
    <x v="2"/>
    <n v="75.12"/>
    <x v="0"/>
  </r>
  <r>
    <x v="4"/>
    <x v="4"/>
    <x v="4"/>
    <x v="2"/>
    <n v="160.93"/>
    <x v="0"/>
  </r>
  <r>
    <x v="4"/>
    <x v="21"/>
    <x v="21"/>
    <x v="2"/>
    <n v="15.4"/>
    <x v="0"/>
  </r>
  <r>
    <x v="4"/>
    <x v="5"/>
    <x v="5"/>
    <x v="2"/>
    <n v="259.27"/>
    <x v="0"/>
  </r>
  <r>
    <x v="4"/>
    <x v="6"/>
    <x v="6"/>
    <x v="2"/>
    <n v="38.26"/>
    <x v="0"/>
  </r>
  <r>
    <x v="4"/>
    <x v="7"/>
    <x v="7"/>
    <x v="2"/>
    <n v="224.11"/>
    <x v="0"/>
  </r>
  <r>
    <x v="4"/>
    <x v="8"/>
    <x v="8"/>
    <x v="2"/>
    <n v="124.71"/>
    <x v="0"/>
  </r>
  <r>
    <x v="4"/>
    <x v="9"/>
    <x v="9"/>
    <x v="2"/>
    <n v="95.17"/>
    <x v="0"/>
  </r>
  <r>
    <x v="4"/>
    <x v="10"/>
    <x v="10"/>
    <x v="2"/>
    <n v="28.75"/>
    <x v="0"/>
  </r>
  <r>
    <x v="4"/>
    <x v="11"/>
    <x v="11"/>
    <x v="2"/>
    <n v="577.54"/>
    <x v="0"/>
  </r>
  <r>
    <x v="4"/>
    <x v="12"/>
    <x v="12"/>
    <x v="2"/>
    <n v="1"/>
    <x v="0"/>
  </r>
  <r>
    <x v="4"/>
    <x v="13"/>
    <x v="13"/>
    <x v="2"/>
    <n v="5"/>
    <x v="0"/>
  </r>
  <r>
    <x v="4"/>
    <x v="15"/>
    <x v="15"/>
    <x v="2"/>
    <n v="3.8"/>
    <x v="0"/>
  </r>
  <r>
    <x v="4"/>
    <x v="16"/>
    <x v="16"/>
    <x v="2"/>
    <n v="684.5"/>
    <x v="0"/>
  </r>
  <r>
    <x v="4"/>
    <x v="17"/>
    <x v="17"/>
    <x v="2"/>
    <n v="108.7"/>
    <x v="0"/>
  </r>
  <r>
    <x v="4"/>
    <x v="18"/>
    <x v="18"/>
    <x v="2"/>
    <n v="39.54"/>
    <x v="0"/>
  </r>
  <r>
    <x v="4"/>
    <x v="19"/>
    <x v="19"/>
    <x v="2"/>
    <n v="34.1"/>
    <x v="0"/>
  </r>
  <r>
    <x v="4"/>
    <x v="20"/>
    <x v="20"/>
    <x v="2"/>
    <n v="305.14999999999998"/>
    <x v="0"/>
  </r>
  <r>
    <x v="4"/>
    <x v="0"/>
    <x v="0"/>
    <x v="3"/>
    <n v="4814.3"/>
    <x v="0"/>
  </r>
  <r>
    <x v="4"/>
    <x v="1"/>
    <x v="1"/>
    <x v="3"/>
    <n v="4641.3999999999996"/>
    <x v="0"/>
  </r>
  <r>
    <x v="4"/>
    <x v="2"/>
    <x v="2"/>
    <x v="3"/>
    <n v="5185.2"/>
    <x v="0"/>
  </r>
  <r>
    <x v="4"/>
    <x v="3"/>
    <x v="3"/>
    <x v="3"/>
    <n v="4589.2"/>
    <x v="0"/>
  </r>
  <r>
    <x v="4"/>
    <x v="4"/>
    <x v="4"/>
    <x v="3"/>
    <n v="25489.5"/>
    <x v="0"/>
  </r>
  <r>
    <x v="4"/>
    <x v="21"/>
    <x v="21"/>
    <x v="3"/>
    <n v="640.4"/>
    <x v="0"/>
  </r>
  <r>
    <x v="4"/>
    <x v="25"/>
    <x v="25"/>
    <x v="3"/>
    <n v="263"/>
    <x v="0"/>
  </r>
  <r>
    <x v="4"/>
    <x v="5"/>
    <x v="5"/>
    <x v="3"/>
    <n v="11837.9"/>
    <x v="0"/>
  </r>
  <r>
    <x v="4"/>
    <x v="6"/>
    <x v="6"/>
    <x v="3"/>
    <n v="74909.3"/>
    <x v="0"/>
  </r>
  <r>
    <x v="4"/>
    <x v="7"/>
    <x v="7"/>
    <x v="3"/>
    <n v="13357.9"/>
    <x v="0"/>
  </r>
  <r>
    <x v="4"/>
    <x v="8"/>
    <x v="8"/>
    <x v="3"/>
    <n v="6942.4"/>
    <x v="0"/>
  </r>
  <r>
    <x v="4"/>
    <x v="26"/>
    <x v="26"/>
    <x v="3"/>
    <n v="32.200000000000003"/>
    <x v="0"/>
  </r>
  <r>
    <x v="4"/>
    <x v="9"/>
    <x v="9"/>
    <x v="3"/>
    <n v="6605.29"/>
    <x v="0"/>
  </r>
  <r>
    <x v="4"/>
    <x v="10"/>
    <x v="10"/>
    <x v="3"/>
    <n v="2201"/>
    <x v="0"/>
  </r>
  <r>
    <x v="4"/>
    <x v="11"/>
    <x v="11"/>
    <x v="3"/>
    <n v="63286.2"/>
    <x v="0"/>
  </r>
  <r>
    <x v="4"/>
    <x v="12"/>
    <x v="12"/>
    <x v="3"/>
    <n v="86.1"/>
    <x v="0"/>
  </r>
  <r>
    <x v="4"/>
    <x v="22"/>
    <x v="22"/>
    <x v="3"/>
    <n v="88.4"/>
    <x v="0"/>
  </r>
  <r>
    <x v="4"/>
    <x v="13"/>
    <x v="13"/>
    <x v="3"/>
    <n v="312.8"/>
    <x v="0"/>
  </r>
  <r>
    <x v="4"/>
    <x v="14"/>
    <x v="14"/>
    <x v="3"/>
    <n v="745"/>
    <x v="0"/>
  </r>
  <r>
    <x v="4"/>
    <x v="15"/>
    <x v="15"/>
    <x v="3"/>
    <n v="5754.5"/>
    <x v="0"/>
  </r>
  <r>
    <x v="4"/>
    <x v="16"/>
    <x v="16"/>
    <x v="3"/>
    <n v="21091"/>
    <x v="0"/>
  </r>
  <r>
    <x v="4"/>
    <x v="17"/>
    <x v="17"/>
    <x v="3"/>
    <n v="11234.3"/>
    <x v="0"/>
  </r>
  <r>
    <x v="4"/>
    <x v="18"/>
    <x v="18"/>
    <x v="3"/>
    <n v="4622.3"/>
    <x v="0"/>
  </r>
  <r>
    <x v="4"/>
    <x v="19"/>
    <x v="19"/>
    <x v="3"/>
    <n v="5273.7"/>
    <x v="0"/>
  </r>
  <r>
    <x v="4"/>
    <x v="24"/>
    <x v="24"/>
    <x v="3"/>
    <n v="336.9"/>
    <x v="0"/>
  </r>
  <r>
    <x v="4"/>
    <x v="20"/>
    <x v="20"/>
    <x v="3"/>
    <n v="22.6"/>
    <x v="0"/>
  </r>
  <r>
    <x v="4"/>
    <x v="0"/>
    <x v="0"/>
    <x v="4"/>
    <n v="4778200"/>
    <x v="1"/>
  </r>
  <r>
    <x v="4"/>
    <x v="1"/>
    <x v="1"/>
    <x v="4"/>
    <n v="3594300"/>
    <x v="1"/>
  </r>
  <r>
    <x v="4"/>
    <x v="2"/>
    <x v="2"/>
    <x v="4"/>
    <n v="2912700"/>
    <x v="1"/>
  </r>
  <r>
    <x v="4"/>
    <x v="3"/>
    <x v="3"/>
    <x v="4"/>
    <n v="4707700"/>
    <x v="1"/>
  </r>
  <r>
    <x v="4"/>
    <x v="4"/>
    <x v="4"/>
    <x v="4"/>
    <n v="40469700"/>
    <x v="1"/>
  </r>
  <r>
    <x v="4"/>
    <x v="21"/>
    <x v="21"/>
    <x v="4"/>
    <n v="1167800"/>
    <x v="1"/>
  </r>
  <r>
    <x v="4"/>
    <x v="25"/>
    <x v="25"/>
    <x v="4"/>
    <n v="452300"/>
    <x v="1"/>
  </r>
  <r>
    <x v="4"/>
    <x v="5"/>
    <x v="5"/>
    <x v="4"/>
    <n v="50199800"/>
    <x v="1"/>
  </r>
  <r>
    <x v="4"/>
    <x v="6"/>
    <x v="6"/>
    <x v="4"/>
    <n v="7916500"/>
    <x v="1"/>
  </r>
  <r>
    <x v="4"/>
    <x v="7"/>
    <x v="7"/>
    <x v="4"/>
    <n v="40731000"/>
    <x v="1"/>
  </r>
  <r>
    <x v="4"/>
    <x v="8"/>
    <x v="8"/>
    <x v="4"/>
    <n v="3624400"/>
    <x v="1"/>
  </r>
  <r>
    <x v="4"/>
    <x v="26"/>
    <x v="26"/>
    <x v="4"/>
    <n v="1691000"/>
    <x v="1"/>
  </r>
  <r>
    <x v="4"/>
    <x v="9"/>
    <x v="9"/>
    <x v="4"/>
    <n v="3290400"/>
    <x v="1"/>
  </r>
  <r>
    <x v="4"/>
    <x v="10"/>
    <x v="10"/>
    <x v="4"/>
    <n v="4604600"/>
    <x v="1"/>
  </r>
  <r>
    <x v="4"/>
    <x v="11"/>
    <x v="11"/>
    <x v="4"/>
    <n v="28749300"/>
    <x v="1"/>
  </r>
  <r>
    <x v="4"/>
    <x v="12"/>
    <x v="12"/>
    <x v="4"/>
    <n v="534200"/>
    <x v="1"/>
  </r>
  <r>
    <x v="4"/>
    <x v="22"/>
    <x v="22"/>
    <x v="4"/>
    <n v="213000"/>
    <x v="1"/>
  </r>
  <r>
    <x v="4"/>
    <x v="13"/>
    <x v="13"/>
    <x v="4"/>
    <n v="511000"/>
    <x v="1"/>
  </r>
  <r>
    <x v="4"/>
    <x v="15"/>
    <x v="15"/>
    <x v="4"/>
    <n v="10561200"/>
    <x v="1"/>
  </r>
  <r>
    <x v="4"/>
    <x v="16"/>
    <x v="16"/>
    <x v="4"/>
    <n v="13585200"/>
    <x v="1"/>
  </r>
  <r>
    <x v="4"/>
    <x v="17"/>
    <x v="17"/>
    <x v="4"/>
    <n v="12618200"/>
    <x v="1"/>
  </r>
  <r>
    <x v="4"/>
    <x v="18"/>
    <x v="18"/>
    <x v="4"/>
    <n v="10718900"/>
    <x v="1"/>
  </r>
  <r>
    <x v="4"/>
    <x v="19"/>
    <x v="19"/>
    <x v="4"/>
    <n v="9477200"/>
    <x v="1"/>
  </r>
  <r>
    <x v="4"/>
    <x v="24"/>
    <x v="24"/>
    <x v="4"/>
    <n v="843000"/>
    <x v="1"/>
  </r>
  <r>
    <x v="4"/>
    <x v="20"/>
    <x v="20"/>
    <x v="4"/>
    <n v="2176200"/>
    <x v="1"/>
  </r>
  <r>
    <x v="4"/>
    <x v="0"/>
    <x v="0"/>
    <x v="5"/>
    <n v="15528000"/>
    <x v="2"/>
  </r>
  <r>
    <x v="4"/>
    <x v="1"/>
    <x v="1"/>
    <x v="5"/>
    <n v="8320900"/>
    <x v="2"/>
  </r>
  <r>
    <x v="4"/>
    <x v="2"/>
    <x v="2"/>
    <x v="5"/>
    <n v="5754700"/>
    <x v="2"/>
  </r>
  <r>
    <x v="4"/>
    <x v="3"/>
    <x v="3"/>
    <x v="5"/>
    <n v="5169400"/>
    <x v="2"/>
  </r>
  <r>
    <x v="4"/>
    <x v="4"/>
    <x v="4"/>
    <x v="5"/>
    <n v="62086500"/>
    <x v="2"/>
  </r>
  <r>
    <x v="4"/>
    <x v="21"/>
    <x v="21"/>
    <x v="5"/>
    <n v="3322200"/>
    <x v="2"/>
  </r>
  <r>
    <x v="4"/>
    <x v="25"/>
    <x v="25"/>
    <x v="5"/>
    <n v="1676600"/>
    <x v="2"/>
  </r>
  <r>
    <x v="4"/>
    <x v="5"/>
    <x v="5"/>
    <x v="5"/>
    <n v="38777100"/>
    <x v="2"/>
  </r>
  <r>
    <x v="4"/>
    <x v="6"/>
    <x v="6"/>
    <x v="5"/>
    <n v="31843000"/>
    <x v="2"/>
  </r>
  <r>
    <x v="4"/>
    <x v="7"/>
    <x v="7"/>
    <x v="5"/>
    <n v="59561300"/>
    <x v="2"/>
  </r>
  <r>
    <x v="4"/>
    <x v="8"/>
    <x v="8"/>
    <x v="5"/>
    <n v="4389100"/>
    <x v="2"/>
  </r>
  <r>
    <x v="4"/>
    <x v="9"/>
    <x v="9"/>
    <x v="5"/>
    <n v="6542900"/>
    <x v="2"/>
  </r>
  <r>
    <x v="4"/>
    <x v="10"/>
    <x v="10"/>
    <x v="5"/>
    <n v="5601500"/>
    <x v="2"/>
  </r>
  <r>
    <x v="4"/>
    <x v="11"/>
    <x v="11"/>
    <x v="5"/>
    <n v="35824800"/>
    <x v="2"/>
  </r>
  <r>
    <x v="4"/>
    <x v="22"/>
    <x v="22"/>
    <x v="5"/>
    <n v="260000"/>
    <x v="2"/>
  </r>
  <r>
    <x v="4"/>
    <x v="13"/>
    <x v="13"/>
    <x v="5"/>
    <n v="3090000"/>
    <x v="2"/>
  </r>
  <r>
    <x v="4"/>
    <x v="15"/>
    <x v="15"/>
    <x v="5"/>
    <n v="17248700"/>
    <x v="2"/>
  </r>
  <r>
    <x v="4"/>
    <x v="16"/>
    <x v="16"/>
    <x v="5"/>
    <n v="16777700"/>
    <x v="2"/>
  </r>
  <r>
    <x v="4"/>
    <x v="17"/>
    <x v="17"/>
    <x v="5"/>
    <n v="20866200"/>
    <x v="2"/>
  </r>
  <r>
    <x v="4"/>
    <x v="18"/>
    <x v="18"/>
    <x v="5"/>
    <n v="18768700"/>
    <x v="2"/>
  </r>
  <r>
    <x v="4"/>
    <x v="19"/>
    <x v="19"/>
    <x v="5"/>
    <n v="53774200"/>
    <x v="2"/>
  </r>
  <r>
    <x v="4"/>
    <x v="24"/>
    <x v="24"/>
    <x v="5"/>
    <n v="904300"/>
    <x v="2"/>
  </r>
  <r>
    <x v="4"/>
    <x v="20"/>
    <x v="20"/>
    <x v="5"/>
    <n v="3364600"/>
    <x v="2"/>
  </r>
  <r>
    <x v="4"/>
    <x v="0"/>
    <x v="0"/>
    <x v="6"/>
    <n v="355220"/>
    <x v="3"/>
  </r>
  <r>
    <x v="4"/>
    <x v="1"/>
    <x v="1"/>
    <x v="6"/>
    <n v="625970"/>
    <x v="3"/>
  </r>
  <r>
    <x v="4"/>
    <x v="2"/>
    <x v="2"/>
    <x v="6"/>
    <n v="267370"/>
    <x v="3"/>
  </r>
  <r>
    <x v="4"/>
    <x v="23"/>
    <x v="23"/>
    <x v="6"/>
    <n v="9660"/>
    <x v="3"/>
  </r>
  <r>
    <x v="4"/>
    <x v="3"/>
    <x v="3"/>
    <x v="6"/>
    <n v="225360"/>
    <x v="3"/>
  </r>
  <r>
    <x v="4"/>
    <x v="4"/>
    <x v="4"/>
    <x v="6"/>
    <n v="1648160"/>
    <x v="3"/>
  </r>
  <r>
    <x v="4"/>
    <x v="21"/>
    <x v="21"/>
    <x v="6"/>
    <n v="133830"/>
    <x v="3"/>
  </r>
  <r>
    <x v="4"/>
    <x v="25"/>
    <x v="25"/>
    <x v="6"/>
    <n v="20000"/>
    <x v="3"/>
  </r>
  <r>
    <x v="4"/>
    <x v="5"/>
    <x v="5"/>
    <x v="6"/>
    <n v="4502570"/>
    <x v="3"/>
  </r>
  <r>
    <x v="4"/>
    <x v="6"/>
    <x v="6"/>
    <x v="6"/>
    <n v="172090"/>
    <x v="3"/>
  </r>
  <r>
    <x v="4"/>
    <x v="7"/>
    <x v="7"/>
    <x v="6"/>
    <n v="3329860"/>
    <x v="3"/>
  </r>
  <r>
    <x v="4"/>
    <x v="8"/>
    <x v="8"/>
    <x v="6"/>
    <n v="874800"/>
    <x v="3"/>
  </r>
  <r>
    <x v="4"/>
    <x v="26"/>
    <x v="26"/>
    <x v="6"/>
    <n v="150300"/>
    <x v="3"/>
  </r>
  <r>
    <x v="4"/>
    <x v="9"/>
    <x v="9"/>
    <x v="6"/>
    <n v="342580"/>
    <x v="3"/>
  </r>
  <r>
    <x v="4"/>
    <x v="10"/>
    <x v="10"/>
    <x v="6"/>
    <n v="815570"/>
    <x v="3"/>
  </r>
  <r>
    <x v="4"/>
    <x v="11"/>
    <x v="11"/>
    <x v="6"/>
    <n v="2896200"/>
    <x v="3"/>
  </r>
  <r>
    <x v="4"/>
    <x v="12"/>
    <x v="12"/>
    <x v="6"/>
    <n v="16900"/>
    <x v="3"/>
  </r>
  <r>
    <x v="4"/>
    <x v="22"/>
    <x v="22"/>
    <x v="6"/>
    <n v="20440"/>
    <x v="3"/>
  </r>
  <r>
    <x v="4"/>
    <x v="13"/>
    <x v="13"/>
    <x v="6"/>
    <n v="63100"/>
    <x v="3"/>
  </r>
  <r>
    <x v="4"/>
    <x v="15"/>
    <x v="15"/>
    <x v="6"/>
    <n v="1389230"/>
    <x v="3"/>
  </r>
  <r>
    <x v="4"/>
    <x v="16"/>
    <x v="16"/>
    <x v="6"/>
    <n v="526620"/>
    <x v="3"/>
  </r>
  <r>
    <x v="4"/>
    <x v="17"/>
    <x v="17"/>
    <x v="6"/>
    <n v="1255160"/>
    <x v="3"/>
  </r>
  <r>
    <x v="4"/>
    <x v="18"/>
    <x v="18"/>
    <x v="6"/>
    <n v="1061020"/>
    <x v="3"/>
  </r>
  <r>
    <x v="4"/>
    <x v="19"/>
    <x v="19"/>
    <x v="6"/>
    <n v="348500"/>
    <x v="3"/>
  </r>
  <r>
    <x v="4"/>
    <x v="24"/>
    <x v="24"/>
    <x v="6"/>
    <n v="173330"/>
    <x v="3"/>
  </r>
  <r>
    <x v="4"/>
    <x v="20"/>
    <x v="20"/>
    <x v="6"/>
    <n v="120710"/>
    <x v="3"/>
  </r>
  <r>
    <x v="5"/>
    <x v="0"/>
    <x v="0"/>
    <x v="0"/>
    <n v="15.19"/>
    <x v="0"/>
  </r>
  <r>
    <x v="5"/>
    <x v="1"/>
    <x v="1"/>
    <x v="0"/>
    <n v="119.62"/>
    <x v="0"/>
  </r>
  <r>
    <x v="5"/>
    <x v="2"/>
    <x v="2"/>
    <x v="0"/>
    <n v="920.62"/>
    <x v="0"/>
  </r>
  <r>
    <x v="5"/>
    <x v="3"/>
    <x v="3"/>
    <x v="0"/>
    <n v="69.099999999999994"/>
    <x v="0"/>
  </r>
  <r>
    <x v="5"/>
    <x v="4"/>
    <x v="4"/>
    <x v="0"/>
    <n v="428.7"/>
    <x v="0"/>
  </r>
  <r>
    <x v="5"/>
    <x v="5"/>
    <x v="5"/>
    <x v="0"/>
    <n v="416.18"/>
    <x v="0"/>
  </r>
  <r>
    <x v="5"/>
    <x v="6"/>
    <x v="6"/>
    <x v="0"/>
    <n v="142.87"/>
    <x v="0"/>
  </r>
  <r>
    <x v="5"/>
    <x v="7"/>
    <x v="7"/>
    <x v="0"/>
    <n v="837.4"/>
    <x v="0"/>
  </r>
  <r>
    <x v="5"/>
    <x v="8"/>
    <x v="8"/>
    <x v="0"/>
    <n v="27.8"/>
    <x v="0"/>
  </r>
  <r>
    <x v="5"/>
    <x v="9"/>
    <x v="9"/>
    <x v="0"/>
    <n v="225.3"/>
    <x v="0"/>
  </r>
  <r>
    <x v="5"/>
    <x v="10"/>
    <x v="10"/>
    <x v="0"/>
    <n v="26.04"/>
    <x v="0"/>
  </r>
  <r>
    <x v="5"/>
    <x v="11"/>
    <x v="11"/>
    <x v="0"/>
    <n v="3252.14"/>
    <x v="0"/>
  </r>
  <r>
    <x v="5"/>
    <x v="13"/>
    <x v="13"/>
    <x v="0"/>
    <n v="7.6"/>
    <x v="0"/>
  </r>
  <r>
    <x v="5"/>
    <x v="15"/>
    <x v="15"/>
    <x v="0"/>
    <n v="25.83"/>
    <x v="0"/>
  </r>
  <r>
    <x v="5"/>
    <x v="16"/>
    <x v="16"/>
    <x v="0"/>
    <n v="4338.1000000000004"/>
    <x v="0"/>
  </r>
  <r>
    <x v="5"/>
    <x v="17"/>
    <x v="17"/>
    <x v="0"/>
    <n v="1023.94"/>
    <x v="0"/>
  </r>
  <r>
    <x v="5"/>
    <x v="18"/>
    <x v="18"/>
    <x v="0"/>
    <n v="174"/>
    <x v="0"/>
  </r>
  <r>
    <x v="5"/>
    <x v="19"/>
    <x v="19"/>
    <x v="0"/>
    <n v="425.66"/>
    <x v="0"/>
  </r>
  <r>
    <x v="5"/>
    <x v="20"/>
    <x v="20"/>
    <x v="0"/>
    <n v="180.5"/>
    <x v="0"/>
  </r>
  <r>
    <x v="5"/>
    <x v="0"/>
    <x v="0"/>
    <x v="1"/>
    <n v="1216.8"/>
    <x v="0"/>
  </r>
  <r>
    <x v="5"/>
    <x v="1"/>
    <x v="1"/>
    <x v="1"/>
    <n v="2201.4"/>
    <x v="0"/>
  </r>
  <r>
    <x v="5"/>
    <x v="2"/>
    <x v="2"/>
    <x v="1"/>
    <n v="3700.4"/>
    <x v="0"/>
  </r>
  <r>
    <x v="5"/>
    <x v="23"/>
    <x v="23"/>
    <x v="1"/>
    <n v="28.6"/>
    <x v="0"/>
  </r>
  <r>
    <x v="5"/>
    <x v="3"/>
    <x v="3"/>
    <x v="1"/>
    <n v="530.9"/>
    <x v="0"/>
  </r>
  <r>
    <x v="5"/>
    <x v="4"/>
    <x v="4"/>
    <x v="1"/>
    <n v="5263.4"/>
    <x v="0"/>
  </r>
  <r>
    <x v="5"/>
    <x v="21"/>
    <x v="21"/>
    <x v="1"/>
    <n v="90"/>
    <x v="0"/>
  </r>
  <r>
    <x v="5"/>
    <x v="5"/>
    <x v="5"/>
    <x v="1"/>
    <n v="2669.3"/>
    <x v="0"/>
  </r>
  <r>
    <x v="5"/>
    <x v="6"/>
    <x v="6"/>
    <x v="1"/>
    <n v="763.5"/>
    <x v="0"/>
  </r>
  <r>
    <x v="5"/>
    <x v="7"/>
    <x v="7"/>
    <x v="1"/>
    <n v="8508.7999999999993"/>
    <x v="0"/>
  </r>
  <r>
    <x v="5"/>
    <x v="8"/>
    <x v="8"/>
    <x v="1"/>
    <n v="188.2"/>
    <x v="0"/>
  </r>
  <r>
    <x v="5"/>
    <x v="26"/>
    <x v="26"/>
    <x v="1"/>
    <n v="137.9"/>
    <x v="0"/>
  </r>
  <r>
    <x v="5"/>
    <x v="9"/>
    <x v="9"/>
    <x v="1"/>
    <n v="5316.4"/>
    <x v="0"/>
  </r>
  <r>
    <x v="5"/>
    <x v="10"/>
    <x v="10"/>
    <x v="1"/>
    <n v="1064.2"/>
    <x v="0"/>
  </r>
  <r>
    <x v="5"/>
    <x v="11"/>
    <x v="11"/>
    <x v="1"/>
    <n v="26988.7"/>
    <x v="0"/>
  </r>
  <r>
    <x v="5"/>
    <x v="12"/>
    <x v="12"/>
    <x v="1"/>
    <n v="33.4"/>
    <x v="0"/>
  </r>
  <r>
    <x v="5"/>
    <x v="22"/>
    <x v="22"/>
    <x v="1"/>
    <n v="53.4"/>
    <x v="0"/>
  </r>
  <r>
    <x v="5"/>
    <x v="13"/>
    <x v="13"/>
    <x v="1"/>
    <n v="68.8"/>
    <x v="0"/>
  </r>
  <r>
    <x v="5"/>
    <x v="14"/>
    <x v="14"/>
    <x v="1"/>
    <n v="27"/>
    <x v="0"/>
  </r>
  <r>
    <x v="5"/>
    <x v="15"/>
    <x v="15"/>
    <x v="1"/>
    <n v="1430.6"/>
    <x v="0"/>
  </r>
  <r>
    <x v="5"/>
    <x v="16"/>
    <x v="16"/>
    <x v="1"/>
    <n v="33517.800000000003"/>
    <x v="0"/>
  </r>
  <r>
    <x v="5"/>
    <x v="17"/>
    <x v="17"/>
    <x v="1"/>
    <n v="2857.8"/>
    <x v="0"/>
  </r>
  <r>
    <x v="5"/>
    <x v="18"/>
    <x v="18"/>
    <x v="1"/>
    <n v="2834.6"/>
    <x v="0"/>
  </r>
  <r>
    <x v="5"/>
    <x v="19"/>
    <x v="19"/>
    <x v="1"/>
    <n v="1190.0999999999999"/>
    <x v="0"/>
  </r>
  <r>
    <x v="5"/>
    <x v="0"/>
    <x v="0"/>
    <x v="2"/>
    <n v="4"/>
    <x v="0"/>
  </r>
  <r>
    <x v="5"/>
    <x v="1"/>
    <x v="1"/>
    <x v="2"/>
    <n v="27.82"/>
    <x v="0"/>
  </r>
  <r>
    <x v="5"/>
    <x v="2"/>
    <x v="2"/>
    <x v="2"/>
    <n v="18.02"/>
    <x v="0"/>
  </r>
  <r>
    <x v="5"/>
    <x v="23"/>
    <x v="23"/>
    <x v="2"/>
    <n v="5.09"/>
    <x v="0"/>
  </r>
  <r>
    <x v="5"/>
    <x v="3"/>
    <x v="3"/>
    <x v="2"/>
    <n v="90.67"/>
    <x v="0"/>
  </r>
  <r>
    <x v="5"/>
    <x v="4"/>
    <x v="4"/>
    <x v="2"/>
    <n v="106.86"/>
    <x v="0"/>
  </r>
  <r>
    <x v="5"/>
    <x v="21"/>
    <x v="21"/>
    <x v="2"/>
    <n v="22.4"/>
    <x v="0"/>
  </r>
  <r>
    <x v="5"/>
    <x v="5"/>
    <x v="5"/>
    <x v="2"/>
    <n v="265.98"/>
    <x v="0"/>
  </r>
  <r>
    <x v="5"/>
    <x v="6"/>
    <x v="6"/>
    <x v="2"/>
    <n v="35.72"/>
    <x v="0"/>
  </r>
  <r>
    <x v="5"/>
    <x v="7"/>
    <x v="7"/>
    <x v="2"/>
    <n v="266.51"/>
    <x v="0"/>
  </r>
  <r>
    <x v="5"/>
    <x v="8"/>
    <x v="8"/>
    <x v="2"/>
    <n v="55.6"/>
    <x v="0"/>
  </r>
  <r>
    <x v="5"/>
    <x v="9"/>
    <x v="9"/>
    <x v="2"/>
    <n v="114.08"/>
    <x v="0"/>
  </r>
  <r>
    <x v="5"/>
    <x v="10"/>
    <x v="10"/>
    <x v="2"/>
    <n v="62.13"/>
    <x v="0"/>
  </r>
  <r>
    <x v="5"/>
    <x v="11"/>
    <x v="11"/>
    <x v="2"/>
    <n v="640.48"/>
    <x v="0"/>
  </r>
  <r>
    <x v="5"/>
    <x v="12"/>
    <x v="12"/>
    <x v="2"/>
    <n v="5.2"/>
    <x v="0"/>
  </r>
  <r>
    <x v="5"/>
    <x v="13"/>
    <x v="13"/>
    <x v="2"/>
    <n v="5.3"/>
    <x v="0"/>
  </r>
  <r>
    <x v="5"/>
    <x v="15"/>
    <x v="15"/>
    <x v="2"/>
    <n v="9.18"/>
    <x v="0"/>
  </r>
  <r>
    <x v="5"/>
    <x v="16"/>
    <x v="16"/>
    <x v="2"/>
    <n v="440.09"/>
    <x v="0"/>
  </r>
  <r>
    <x v="5"/>
    <x v="17"/>
    <x v="17"/>
    <x v="2"/>
    <n v="93.78"/>
    <x v="0"/>
  </r>
  <r>
    <x v="5"/>
    <x v="18"/>
    <x v="18"/>
    <x v="2"/>
    <n v="34.200000000000003"/>
    <x v="0"/>
  </r>
  <r>
    <x v="5"/>
    <x v="19"/>
    <x v="19"/>
    <x v="2"/>
    <n v="27.04"/>
    <x v="0"/>
  </r>
  <r>
    <x v="5"/>
    <x v="24"/>
    <x v="24"/>
    <x v="2"/>
    <n v="1.1000000000000001"/>
    <x v="0"/>
  </r>
  <r>
    <x v="5"/>
    <x v="20"/>
    <x v="20"/>
    <x v="2"/>
    <n v="225.12"/>
    <x v="0"/>
  </r>
  <r>
    <x v="5"/>
    <x v="0"/>
    <x v="0"/>
    <x v="3"/>
    <n v="4528.8999999999996"/>
    <x v="0"/>
  </r>
  <r>
    <x v="5"/>
    <x v="1"/>
    <x v="1"/>
    <x v="3"/>
    <n v="4112.3"/>
    <x v="0"/>
  </r>
  <r>
    <x v="5"/>
    <x v="2"/>
    <x v="2"/>
    <x v="3"/>
    <n v="3421.4"/>
    <x v="0"/>
  </r>
  <r>
    <x v="5"/>
    <x v="3"/>
    <x v="3"/>
    <x v="3"/>
    <n v="3399.5"/>
    <x v="0"/>
  </r>
  <r>
    <x v="5"/>
    <x v="4"/>
    <x v="4"/>
    <x v="3"/>
    <n v="28247.4"/>
    <x v="0"/>
  </r>
  <r>
    <x v="5"/>
    <x v="21"/>
    <x v="21"/>
    <x v="3"/>
    <n v="636.79999999999995"/>
    <x v="0"/>
  </r>
  <r>
    <x v="5"/>
    <x v="25"/>
    <x v="25"/>
    <x v="3"/>
    <n v="217"/>
    <x v="0"/>
  </r>
  <r>
    <x v="5"/>
    <x v="5"/>
    <x v="5"/>
    <x v="3"/>
    <n v="14814"/>
    <x v="0"/>
  </r>
  <r>
    <x v="5"/>
    <x v="6"/>
    <x v="6"/>
    <x v="3"/>
    <n v="7884.9"/>
    <x v="0"/>
  </r>
  <r>
    <x v="5"/>
    <x v="7"/>
    <x v="7"/>
    <x v="3"/>
    <n v="11528.4"/>
    <x v="0"/>
  </r>
  <r>
    <x v="5"/>
    <x v="8"/>
    <x v="8"/>
    <x v="3"/>
    <n v="7818.3"/>
    <x v="0"/>
  </r>
  <r>
    <x v="5"/>
    <x v="26"/>
    <x v="26"/>
    <x v="3"/>
    <n v="35"/>
    <x v="0"/>
  </r>
  <r>
    <x v="5"/>
    <x v="9"/>
    <x v="9"/>
    <x v="3"/>
    <n v="7451.79"/>
    <x v="0"/>
  </r>
  <r>
    <x v="5"/>
    <x v="10"/>
    <x v="10"/>
    <x v="3"/>
    <n v="1956.3"/>
    <x v="0"/>
  </r>
  <r>
    <x v="5"/>
    <x v="11"/>
    <x v="11"/>
    <x v="3"/>
    <n v="47732.3"/>
    <x v="0"/>
  </r>
  <r>
    <x v="5"/>
    <x v="12"/>
    <x v="12"/>
    <x v="3"/>
    <n v="229.2"/>
    <x v="0"/>
  </r>
  <r>
    <x v="5"/>
    <x v="13"/>
    <x v="13"/>
    <x v="3"/>
    <n v="509"/>
    <x v="0"/>
  </r>
  <r>
    <x v="5"/>
    <x v="15"/>
    <x v="15"/>
    <x v="3"/>
    <n v="6451.3"/>
    <x v="0"/>
  </r>
  <r>
    <x v="5"/>
    <x v="16"/>
    <x v="16"/>
    <x v="3"/>
    <n v="9888.5"/>
    <x v="0"/>
  </r>
  <r>
    <x v="5"/>
    <x v="17"/>
    <x v="17"/>
    <x v="3"/>
    <n v="6858.9"/>
    <x v="0"/>
  </r>
  <r>
    <x v="5"/>
    <x v="18"/>
    <x v="18"/>
    <x v="3"/>
    <n v="3888"/>
    <x v="0"/>
  </r>
  <r>
    <x v="5"/>
    <x v="19"/>
    <x v="19"/>
    <x v="3"/>
    <n v="5234.1000000000004"/>
    <x v="0"/>
  </r>
  <r>
    <x v="5"/>
    <x v="24"/>
    <x v="24"/>
    <x v="3"/>
    <n v="402.3"/>
    <x v="0"/>
  </r>
  <r>
    <x v="5"/>
    <x v="20"/>
    <x v="20"/>
    <x v="3"/>
    <n v="24.9"/>
    <x v="0"/>
  </r>
  <r>
    <x v="5"/>
    <x v="0"/>
    <x v="0"/>
    <x v="4"/>
    <n v="5219800"/>
    <x v="1"/>
  </r>
  <r>
    <x v="5"/>
    <x v="1"/>
    <x v="1"/>
    <x v="4"/>
    <n v="3737800"/>
    <x v="1"/>
  </r>
  <r>
    <x v="5"/>
    <x v="2"/>
    <x v="2"/>
    <x v="4"/>
    <n v="2590400"/>
    <x v="1"/>
  </r>
  <r>
    <x v="5"/>
    <x v="3"/>
    <x v="3"/>
    <x v="4"/>
    <n v="4941800"/>
    <x v="1"/>
  </r>
  <r>
    <x v="5"/>
    <x v="4"/>
    <x v="4"/>
    <x v="4"/>
    <n v="41116300"/>
    <x v="1"/>
  </r>
  <r>
    <x v="5"/>
    <x v="21"/>
    <x v="21"/>
    <x v="4"/>
    <n v="1375700"/>
    <x v="1"/>
  </r>
  <r>
    <x v="5"/>
    <x v="25"/>
    <x v="25"/>
    <x v="4"/>
    <n v="409400"/>
    <x v="1"/>
  </r>
  <r>
    <x v="5"/>
    <x v="5"/>
    <x v="5"/>
    <x v="4"/>
    <n v="54955600"/>
    <x v="1"/>
  </r>
  <r>
    <x v="5"/>
    <x v="6"/>
    <x v="6"/>
    <x v="4"/>
    <n v="7523100"/>
    <x v="1"/>
  </r>
  <r>
    <x v="5"/>
    <x v="7"/>
    <x v="7"/>
    <x v="4"/>
    <n v="46042000"/>
    <x v="1"/>
  </r>
  <r>
    <x v="5"/>
    <x v="8"/>
    <x v="8"/>
    <x v="4"/>
    <n v="3433000"/>
    <x v="1"/>
  </r>
  <r>
    <x v="5"/>
    <x v="26"/>
    <x v="26"/>
    <x v="4"/>
    <n v="1181800"/>
    <x v="1"/>
  </r>
  <r>
    <x v="5"/>
    <x v="9"/>
    <x v="9"/>
    <x v="4"/>
    <n v="2522200"/>
    <x v="1"/>
  </r>
  <r>
    <x v="5"/>
    <x v="10"/>
    <x v="10"/>
    <x v="4"/>
    <n v="5325100"/>
    <x v="1"/>
  </r>
  <r>
    <x v="5"/>
    <x v="11"/>
    <x v="11"/>
    <x v="4"/>
    <n v="25071400"/>
    <x v="1"/>
  </r>
  <r>
    <x v="5"/>
    <x v="12"/>
    <x v="12"/>
    <x v="4"/>
    <n v="994800"/>
    <x v="1"/>
  </r>
  <r>
    <x v="5"/>
    <x v="22"/>
    <x v="22"/>
    <x v="4"/>
    <n v="233000"/>
    <x v="1"/>
  </r>
  <r>
    <x v="5"/>
    <x v="13"/>
    <x v="13"/>
    <x v="4"/>
    <n v="550000"/>
    <x v="1"/>
  </r>
  <r>
    <x v="5"/>
    <x v="14"/>
    <x v="14"/>
    <x v="4"/>
    <n v="541000"/>
    <x v="1"/>
  </r>
  <r>
    <x v="5"/>
    <x v="15"/>
    <x v="15"/>
    <x v="4"/>
    <n v="10975900"/>
    <x v="1"/>
  </r>
  <r>
    <x v="5"/>
    <x v="16"/>
    <x v="16"/>
    <x v="4"/>
    <n v="11893100"/>
    <x v="1"/>
  </r>
  <r>
    <x v="5"/>
    <x v="17"/>
    <x v="17"/>
    <x v="4"/>
    <n v="12320500"/>
    <x v="1"/>
  </r>
  <r>
    <x v="5"/>
    <x v="18"/>
    <x v="18"/>
    <x v="4"/>
    <n v="9794000"/>
    <x v="1"/>
  </r>
  <r>
    <x v="5"/>
    <x v="19"/>
    <x v="19"/>
    <x v="4"/>
    <n v="9985200"/>
    <x v="1"/>
  </r>
  <r>
    <x v="5"/>
    <x v="24"/>
    <x v="24"/>
    <x v="4"/>
    <n v="877000"/>
    <x v="1"/>
  </r>
  <r>
    <x v="5"/>
    <x v="20"/>
    <x v="20"/>
    <x v="4"/>
    <n v="1964300"/>
    <x v="1"/>
  </r>
  <r>
    <x v="5"/>
    <x v="0"/>
    <x v="0"/>
    <x v="5"/>
    <n v="14222400"/>
    <x v="2"/>
  </r>
  <r>
    <x v="5"/>
    <x v="1"/>
    <x v="1"/>
    <x v="5"/>
    <n v="8392800"/>
    <x v="2"/>
  </r>
  <r>
    <x v="5"/>
    <x v="2"/>
    <x v="2"/>
    <x v="5"/>
    <n v="4106900"/>
    <x v="2"/>
  </r>
  <r>
    <x v="5"/>
    <x v="3"/>
    <x v="3"/>
    <x v="5"/>
    <n v="5170500"/>
    <x v="2"/>
  </r>
  <r>
    <x v="5"/>
    <x v="4"/>
    <x v="4"/>
    <x v="5"/>
    <n v="63036100"/>
    <x v="2"/>
  </r>
  <r>
    <x v="5"/>
    <x v="21"/>
    <x v="21"/>
    <x v="5"/>
    <n v="3675500"/>
    <x v="2"/>
  </r>
  <r>
    <x v="5"/>
    <x v="25"/>
    <x v="25"/>
    <x v="5"/>
    <n v="1741400"/>
    <x v="2"/>
  </r>
  <r>
    <x v="5"/>
    <x v="5"/>
    <x v="5"/>
    <x v="5"/>
    <n v="36141600"/>
    <x v="2"/>
  </r>
  <r>
    <x v="5"/>
    <x v="6"/>
    <x v="6"/>
    <x v="5"/>
    <n v="38558600"/>
    <x v="2"/>
  </r>
  <r>
    <x v="5"/>
    <x v="7"/>
    <x v="7"/>
    <x v="5"/>
    <n v="57092300"/>
    <x v="2"/>
  </r>
  <r>
    <x v="5"/>
    <x v="8"/>
    <x v="8"/>
    <x v="5"/>
    <n v="3844400"/>
    <x v="2"/>
  </r>
  <r>
    <x v="5"/>
    <x v="9"/>
    <x v="9"/>
    <x v="5"/>
    <n v="5234900"/>
    <x v="2"/>
  </r>
  <r>
    <x v="5"/>
    <x v="10"/>
    <x v="10"/>
    <x v="5"/>
    <n v="5944700"/>
    <x v="2"/>
  </r>
  <r>
    <x v="5"/>
    <x v="11"/>
    <x v="11"/>
    <x v="5"/>
    <n v="139075400"/>
    <x v="2"/>
  </r>
  <r>
    <x v="5"/>
    <x v="12"/>
    <x v="12"/>
    <x v="5"/>
    <n v="90300"/>
    <x v="2"/>
  </r>
  <r>
    <x v="5"/>
    <x v="22"/>
    <x v="22"/>
    <x v="5"/>
    <n v="281000"/>
    <x v="2"/>
  </r>
  <r>
    <x v="5"/>
    <x v="13"/>
    <x v="13"/>
    <x v="5"/>
    <n v="1040000"/>
    <x v="2"/>
  </r>
  <r>
    <x v="5"/>
    <x v="15"/>
    <x v="15"/>
    <x v="5"/>
    <n v="15577900"/>
    <x v="2"/>
  </r>
  <r>
    <x v="5"/>
    <x v="16"/>
    <x v="16"/>
    <x v="5"/>
    <n v="16386000"/>
    <x v="2"/>
  </r>
  <r>
    <x v="5"/>
    <x v="17"/>
    <x v="17"/>
    <x v="5"/>
    <n v="20259900"/>
    <x v="2"/>
  </r>
  <r>
    <x v="5"/>
    <x v="18"/>
    <x v="18"/>
    <x v="5"/>
    <n v="17735100"/>
    <x v="2"/>
  </r>
  <r>
    <x v="5"/>
    <x v="19"/>
    <x v="19"/>
    <x v="5"/>
    <n v="54279100"/>
    <x v="2"/>
  </r>
  <r>
    <x v="5"/>
    <x v="24"/>
    <x v="24"/>
    <x v="5"/>
    <n v="940200"/>
    <x v="2"/>
  </r>
  <r>
    <x v="5"/>
    <x v="20"/>
    <x v="20"/>
    <x v="5"/>
    <n v="3200000"/>
    <x v="2"/>
  </r>
  <r>
    <x v="5"/>
    <x v="0"/>
    <x v="0"/>
    <x v="6"/>
    <n v="356250"/>
    <x v="3"/>
  </r>
  <r>
    <x v="5"/>
    <x v="1"/>
    <x v="1"/>
    <x v="6"/>
    <n v="581160"/>
    <x v="3"/>
  </r>
  <r>
    <x v="5"/>
    <x v="2"/>
    <x v="2"/>
    <x v="6"/>
    <n v="206900"/>
    <x v="3"/>
  </r>
  <r>
    <x v="5"/>
    <x v="23"/>
    <x v="23"/>
    <x v="6"/>
    <n v="14800"/>
    <x v="3"/>
  </r>
  <r>
    <x v="5"/>
    <x v="3"/>
    <x v="3"/>
    <x v="6"/>
    <n v="217490"/>
    <x v="3"/>
  </r>
  <r>
    <x v="5"/>
    <x v="4"/>
    <x v="4"/>
    <x v="6"/>
    <n v="1643100"/>
    <x v="3"/>
  </r>
  <r>
    <x v="5"/>
    <x v="21"/>
    <x v="21"/>
    <x v="6"/>
    <n v="151400"/>
    <x v="3"/>
  </r>
  <r>
    <x v="5"/>
    <x v="25"/>
    <x v="25"/>
    <x v="6"/>
    <n v="19300"/>
    <x v="3"/>
  </r>
  <r>
    <x v="5"/>
    <x v="5"/>
    <x v="5"/>
    <x v="6"/>
    <n v="5113790"/>
    <x v="3"/>
  </r>
  <r>
    <x v="5"/>
    <x v="6"/>
    <x v="6"/>
    <x v="6"/>
    <n v="146160"/>
    <x v="3"/>
  </r>
  <r>
    <x v="5"/>
    <x v="7"/>
    <x v="7"/>
    <x v="6"/>
    <n v="3261180"/>
    <x v="3"/>
  </r>
  <r>
    <x v="5"/>
    <x v="8"/>
    <x v="8"/>
    <x v="6"/>
    <n v="876800"/>
    <x v="3"/>
  </r>
  <r>
    <x v="5"/>
    <x v="26"/>
    <x v="26"/>
    <x v="6"/>
    <n v="111500"/>
    <x v="3"/>
  </r>
  <r>
    <x v="5"/>
    <x v="9"/>
    <x v="9"/>
    <x v="6"/>
    <n v="315570"/>
    <x v="3"/>
  </r>
  <r>
    <x v="5"/>
    <x v="10"/>
    <x v="10"/>
    <x v="6"/>
    <n v="838490"/>
    <x v="3"/>
  </r>
  <r>
    <x v="5"/>
    <x v="11"/>
    <x v="11"/>
    <x v="6"/>
    <n v="2923740"/>
    <x v="3"/>
  </r>
  <r>
    <x v="5"/>
    <x v="12"/>
    <x v="12"/>
    <x v="6"/>
    <n v="38320"/>
    <x v="3"/>
  </r>
  <r>
    <x v="5"/>
    <x v="22"/>
    <x v="22"/>
    <x v="6"/>
    <n v="21600"/>
    <x v="3"/>
  </r>
  <r>
    <x v="5"/>
    <x v="13"/>
    <x v="13"/>
    <x v="6"/>
    <n v="68900"/>
    <x v="3"/>
  </r>
  <r>
    <x v="5"/>
    <x v="14"/>
    <x v="14"/>
    <x v="6"/>
    <n v="115000"/>
    <x v="3"/>
  </r>
  <r>
    <x v="5"/>
    <x v="15"/>
    <x v="15"/>
    <x v="6"/>
    <n v="1330280"/>
    <x v="3"/>
  </r>
  <r>
    <x v="5"/>
    <x v="16"/>
    <x v="16"/>
    <x v="6"/>
    <n v="485700"/>
    <x v="3"/>
  </r>
  <r>
    <x v="5"/>
    <x v="17"/>
    <x v="17"/>
    <x v="6"/>
    <n v="1459070"/>
    <x v="3"/>
  </r>
  <r>
    <x v="5"/>
    <x v="18"/>
    <x v="18"/>
    <x v="6"/>
    <n v="968240"/>
    <x v="3"/>
  </r>
  <r>
    <x v="5"/>
    <x v="19"/>
    <x v="19"/>
    <x v="6"/>
    <n v="348120"/>
    <x v="3"/>
  </r>
  <r>
    <x v="5"/>
    <x v="24"/>
    <x v="24"/>
    <x v="6"/>
    <n v="147800"/>
    <x v="3"/>
  </r>
  <r>
    <x v="5"/>
    <x v="20"/>
    <x v="20"/>
    <x v="6"/>
    <n v="115010"/>
    <x v="3"/>
  </r>
  <r>
    <x v="6"/>
    <x v="0"/>
    <x v="0"/>
    <x v="0"/>
    <n v="28.5"/>
    <x v="0"/>
  </r>
  <r>
    <x v="6"/>
    <x v="1"/>
    <x v="1"/>
    <x v="0"/>
    <n v="229.2"/>
    <x v="0"/>
  </r>
  <r>
    <x v="6"/>
    <x v="2"/>
    <x v="2"/>
    <x v="0"/>
    <n v="1135.08"/>
    <x v="0"/>
  </r>
  <r>
    <x v="6"/>
    <x v="23"/>
    <x v="23"/>
    <x v="0"/>
    <n v="18.600000000000001"/>
    <x v="0"/>
  </r>
  <r>
    <x v="6"/>
    <x v="3"/>
    <x v="3"/>
    <x v="0"/>
    <n v="85.4"/>
    <x v="0"/>
  </r>
  <r>
    <x v="6"/>
    <x v="4"/>
    <x v="4"/>
    <x v="0"/>
    <n v="388.58"/>
    <x v="0"/>
  </r>
  <r>
    <x v="6"/>
    <x v="5"/>
    <x v="5"/>
    <x v="0"/>
    <n v="515.54999999999995"/>
    <x v="0"/>
  </r>
  <r>
    <x v="6"/>
    <x v="6"/>
    <x v="6"/>
    <x v="0"/>
    <n v="276.74"/>
    <x v="0"/>
  </r>
  <r>
    <x v="6"/>
    <x v="7"/>
    <x v="7"/>
    <x v="0"/>
    <n v="574.96"/>
    <x v="0"/>
  </r>
  <r>
    <x v="6"/>
    <x v="8"/>
    <x v="8"/>
    <x v="0"/>
    <n v="41.5"/>
    <x v="0"/>
  </r>
  <r>
    <x v="6"/>
    <x v="9"/>
    <x v="9"/>
    <x v="0"/>
    <n v="165.68"/>
    <x v="0"/>
  </r>
  <r>
    <x v="6"/>
    <x v="10"/>
    <x v="10"/>
    <x v="0"/>
    <n v="25.79"/>
    <x v="0"/>
  </r>
  <r>
    <x v="6"/>
    <x v="11"/>
    <x v="11"/>
    <x v="0"/>
    <n v="3037.18"/>
    <x v="0"/>
  </r>
  <r>
    <x v="6"/>
    <x v="13"/>
    <x v="13"/>
    <x v="0"/>
    <n v="12.5"/>
    <x v="0"/>
  </r>
  <r>
    <x v="6"/>
    <x v="15"/>
    <x v="15"/>
    <x v="0"/>
    <n v="15"/>
    <x v="0"/>
  </r>
  <r>
    <x v="6"/>
    <x v="16"/>
    <x v="16"/>
    <x v="0"/>
    <n v="1733.61"/>
    <x v="0"/>
  </r>
  <r>
    <x v="6"/>
    <x v="17"/>
    <x v="17"/>
    <x v="0"/>
    <n v="953.97"/>
    <x v="0"/>
  </r>
  <r>
    <x v="6"/>
    <x v="18"/>
    <x v="18"/>
    <x v="0"/>
    <n v="86"/>
    <x v="0"/>
  </r>
  <r>
    <x v="6"/>
    <x v="19"/>
    <x v="19"/>
    <x v="0"/>
    <n v="432.8"/>
    <x v="0"/>
  </r>
  <r>
    <x v="6"/>
    <x v="20"/>
    <x v="20"/>
    <x v="0"/>
    <n v="150.80000000000001"/>
    <x v="0"/>
  </r>
  <r>
    <x v="6"/>
    <x v="0"/>
    <x v="0"/>
    <x v="1"/>
    <n v="1039.5"/>
    <x v="0"/>
  </r>
  <r>
    <x v="6"/>
    <x v="1"/>
    <x v="1"/>
    <x v="1"/>
    <n v="2173.5"/>
    <x v="0"/>
  </r>
  <r>
    <x v="6"/>
    <x v="2"/>
    <x v="2"/>
    <x v="1"/>
    <n v="6183"/>
    <x v="0"/>
  </r>
  <r>
    <x v="6"/>
    <x v="23"/>
    <x v="23"/>
    <x v="1"/>
    <n v="124.2"/>
    <x v="0"/>
  </r>
  <r>
    <x v="6"/>
    <x v="3"/>
    <x v="3"/>
    <x v="1"/>
    <n v="473.3"/>
    <x v="0"/>
  </r>
  <r>
    <x v="6"/>
    <x v="4"/>
    <x v="4"/>
    <x v="1"/>
    <n v="4139.3"/>
    <x v="0"/>
  </r>
  <r>
    <x v="6"/>
    <x v="21"/>
    <x v="21"/>
    <x v="1"/>
    <n v="61"/>
    <x v="0"/>
  </r>
  <r>
    <x v="6"/>
    <x v="5"/>
    <x v="5"/>
    <x v="1"/>
    <n v="2706.3"/>
    <x v="0"/>
  </r>
  <r>
    <x v="6"/>
    <x v="6"/>
    <x v="6"/>
    <x v="1"/>
    <n v="1453.1"/>
    <x v="0"/>
  </r>
  <r>
    <x v="6"/>
    <x v="7"/>
    <x v="7"/>
    <x v="1"/>
    <n v="4514.5"/>
    <x v="0"/>
  </r>
  <r>
    <x v="6"/>
    <x v="8"/>
    <x v="8"/>
    <x v="1"/>
    <n v="132"/>
    <x v="0"/>
  </r>
  <r>
    <x v="6"/>
    <x v="26"/>
    <x v="26"/>
    <x v="1"/>
    <n v="87.5"/>
    <x v="0"/>
  </r>
  <r>
    <x v="6"/>
    <x v="9"/>
    <x v="9"/>
    <x v="1"/>
    <n v="819.7"/>
    <x v="0"/>
  </r>
  <r>
    <x v="6"/>
    <x v="10"/>
    <x v="10"/>
    <x v="1"/>
    <n v="955.3"/>
    <x v="0"/>
  </r>
  <r>
    <x v="6"/>
    <x v="11"/>
    <x v="11"/>
    <x v="1"/>
    <n v="19547.7"/>
    <x v="0"/>
  </r>
  <r>
    <x v="6"/>
    <x v="22"/>
    <x v="22"/>
    <x v="1"/>
    <n v="20.5"/>
    <x v="0"/>
  </r>
  <r>
    <x v="6"/>
    <x v="13"/>
    <x v="13"/>
    <x v="1"/>
    <n v="98"/>
    <x v="0"/>
  </r>
  <r>
    <x v="6"/>
    <x v="14"/>
    <x v="14"/>
    <x v="1"/>
    <n v="169"/>
    <x v="0"/>
  </r>
  <r>
    <x v="6"/>
    <x v="15"/>
    <x v="15"/>
    <x v="1"/>
    <n v="1331.1"/>
    <x v="0"/>
  </r>
  <r>
    <x v="6"/>
    <x v="16"/>
    <x v="16"/>
    <x v="1"/>
    <n v="8336.4"/>
    <x v="0"/>
  </r>
  <r>
    <x v="6"/>
    <x v="17"/>
    <x v="17"/>
    <x v="1"/>
    <n v="659.9"/>
    <x v="0"/>
  </r>
  <r>
    <x v="6"/>
    <x v="18"/>
    <x v="18"/>
    <x v="1"/>
    <n v="1627.3"/>
    <x v="0"/>
  </r>
  <r>
    <x v="6"/>
    <x v="19"/>
    <x v="19"/>
    <x v="1"/>
    <n v="1089.3"/>
    <x v="0"/>
  </r>
  <r>
    <x v="6"/>
    <x v="0"/>
    <x v="0"/>
    <x v="2"/>
    <n v="5.29"/>
    <x v="0"/>
  </r>
  <r>
    <x v="6"/>
    <x v="1"/>
    <x v="1"/>
    <x v="2"/>
    <n v="32.01"/>
    <x v="0"/>
  </r>
  <r>
    <x v="6"/>
    <x v="2"/>
    <x v="2"/>
    <x v="2"/>
    <n v="34.700000000000003"/>
    <x v="0"/>
  </r>
  <r>
    <x v="6"/>
    <x v="23"/>
    <x v="23"/>
    <x v="2"/>
    <n v="4.3499999999999996"/>
    <x v="0"/>
  </r>
  <r>
    <x v="6"/>
    <x v="3"/>
    <x v="3"/>
    <x v="2"/>
    <n v="55.79"/>
    <x v="0"/>
  </r>
  <r>
    <x v="6"/>
    <x v="4"/>
    <x v="4"/>
    <x v="2"/>
    <n v="118.15"/>
    <x v="0"/>
  </r>
  <r>
    <x v="6"/>
    <x v="21"/>
    <x v="21"/>
    <x v="2"/>
    <n v="27.8"/>
    <x v="0"/>
  </r>
  <r>
    <x v="6"/>
    <x v="5"/>
    <x v="5"/>
    <x v="2"/>
    <n v="240.75"/>
    <x v="0"/>
  </r>
  <r>
    <x v="6"/>
    <x v="6"/>
    <x v="6"/>
    <x v="2"/>
    <n v="60.68"/>
    <x v="0"/>
  </r>
  <r>
    <x v="6"/>
    <x v="7"/>
    <x v="7"/>
    <x v="2"/>
    <n v="153.57"/>
    <x v="0"/>
  </r>
  <r>
    <x v="6"/>
    <x v="8"/>
    <x v="8"/>
    <x v="2"/>
    <n v="61.38"/>
    <x v="0"/>
  </r>
  <r>
    <x v="6"/>
    <x v="9"/>
    <x v="9"/>
    <x v="2"/>
    <n v="17.12"/>
    <x v="0"/>
  </r>
  <r>
    <x v="6"/>
    <x v="10"/>
    <x v="10"/>
    <x v="2"/>
    <n v="74.58"/>
    <x v="0"/>
  </r>
  <r>
    <x v="6"/>
    <x v="11"/>
    <x v="11"/>
    <x v="2"/>
    <n v="477.78"/>
    <x v="0"/>
  </r>
  <r>
    <x v="6"/>
    <x v="13"/>
    <x v="13"/>
    <x v="2"/>
    <n v="7.3"/>
    <x v="0"/>
  </r>
  <r>
    <x v="6"/>
    <x v="15"/>
    <x v="15"/>
    <x v="2"/>
    <n v="12.92"/>
    <x v="0"/>
  </r>
  <r>
    <x v="6"/>
    <x v="16"/>
    <x v="16"/>
    <x v="2"/>
    <n v="242.89"/>
    <x v="0"/>
  </r>
  <r>
    <x v="6"/>
    <x v="17"/>
    <x v="17"/>
    <x v="2"/>
    <n v="60.54"/>
    <x v="0"/>
  </r>
  <r>
    <x v="6"/>
    <x v="18"/>
    <x v="18"/>
    <x v="2"/>
    <n v="24.8"/>
    <x v="0"/>
  </r>
  <r>
    <x v="6"/>
    <x v="19"/>
    <x v="19"/>
    <x v="2"/>
    <n v="24.16"/>
    <x v="0"/>
  </r>
  <r>
    <x v="6"/>
    <x v="20"/>
    <x v="20"/>
    <x v="2"/>
    <n v="226"/>
    <x v="0"/>
  </r>
  <r>
    <x v="6"/>
    <x v="0"/>
    <x v="0"/>
    <x v="3"/>
    <n v="6293.1"/>
    <x v="0"/>
  </r>
  <r>
    <x v="6"/>
    <x v="1"/>
    <x v="1"/>
    <x v="3"/>
    <n v="3420.4"/>
    <x v="0"/>
  </r>
  <r>
    <x v="6"/>
    <x v="2"/>
    <x v="2"/>
    <x v="3"/>
    <n v="7287.6"/>
    <x v="0"/>
  </r>
  <r>
    <x v="6"/>
    <x v="23"/>
    <x v="23"/>
    <x v="3"/>
    <n v="95.3"/>
    <x v="0"/>
  </r>
  <r>
    <x v="6"/>
    <x v="3"/>
    <x v="3"/>
    <x v="3"/>
    <n v="3219.9"/>
    <x v="0"/>
  </r>
  <r>
    <x v="6"/>
    <x v="4"/>
    <x v="4"/>
    <x v="3"/>
    <n v="27989.200000000001"/>
    <x v="0"/>
  </r>
  <r>
    <x v="6"/>
    <x v="21"/>
    <x v="21"/>
    <x v="3"/>
    <n v="531"/>
    <x v="0"/>
  </r>
  <r>
    <x v="6"/>
    <x v="25"/>
    <x v="25"/>
    <x v="3"/>
    <n v="255"/>
    <x v="0"/>
  </r>
  <r>
    <x v="6"/>
    <x v="5"/>
    <x v="5"/>
    <x v="3"/>
    <n v="14457.5"/>
    <x v="0"/>
  </r>
  <r>
    <x v="6"/>
    <x v="6"/>
    <x v="6"/>
    <x v="3"/>
    <n v="10235.799999999999"/>
    <x v="0"/>
  </r>
  <r>
    <x v="6"/>
    <x v="7"/>
    <x v="7"/>
    <x v="3"/>
    <n v="10175.9"/>
    <x v="0"/>
  </r>
  <r>
    <x v="6"/>
    <x v="8"/>
    <x v="8"/>
    <x v="3"/>
    <n v="6002.2"/>
    <x v="0"/>
  </r>
  <r>
    <x v="6"/>
    <x v="26"/>
    <x v="26"/>
    <x v="3"/>
    <n v="34.9"/>
    <x v="0"/>
  </r>
  <r>
    <x v="6"/>
    <x v="9"/>
    <x v="9"/>
    <x v="3"/>
    <n v="1287.3"/>
    <x v="0"/>
  </r>
  <r>
    <x v="6"/>
    <x v="10"/>
    <x v="10"/>
    <x v="3"/>
    <n v="1350"/>
    <x v="0"/>
  </r>
  <r>
    <x v="6"/>
    <x v="11"/>
    <x v="11"/>
    <x v="3"/>
    <n v="34958.699999999997"/>
    <x v="0"/>
  </r>
  <r>
    <x v="6"/>
    <x v="13"/>
    <x v="13"/>
    <x v="3"/>
    <n v="465.8"/>
    <x v="0"/>
  </r>
  <r>
    <x v="6"/>
    <x v="14"/>
    <x v="14"/>
    <x v="3"/>
    <n v="873"/>
    <x v="0"/>
  </r>
  <r>
    <x v="6"/>
    <x v="15"/>
    <x v="15"/>
    <x v="3"/>
    <n v="6684.4"/>
    <x v="0"/>
  </r>
  <r>
    <x v="6"/>
    <x v="16"/>
    <x v="16"/>
    <x v="3"/>
    <n v="10615.6"/>
    <x v="0"/>
  </r>
  <r>
    <x v="6"/>
    <x v="17"/>
    <x v="17"/>
    <x v="3"/>
    <n v="3118.5"/>
    <x v="0"/>
  </r>
  <r>
    <x v="6"/>
    <x v="18"/>
    <x v="18"/>
    <x v="3"/>
    <n v="3777.7"/>
    <x v="0"/>
  </r>
  <r>
    <x v="6"/>
    <x v="19"/>
    <x v="19"/>
    <x v="3"/>
    <n v="5186"/>
    <x v="0"/>
  </r>
  <r>
    <x v="6"/>
    <x v="24"/>
    <x v="24"/>
    <x v="3"/>
    <n v="367.5"/>
    <x v="0"/>
  </r>
  <r>
    <x v="6"/>
    <x v="20"/>
    <x v="20"/>
    <x v="3"/>
    <n v="26.8"/>
    <x v="0"/>
  </r>
  <r>
    <x v="6"/>
    <x v="0"/>
    <x v="0"/>
    <x v="4"/>
    <n v="5061500"/>
    <x v="1"/>
  </r>
  <r>
    <x v="6"/>
    <x v="1"/>
    <x v="1"/>
    <x v="4"/>
    <n v="3476900"/>
    <x v="1"/>
  </r>
  <r>
    <x v="6"/>
    <x v="2"/>
    <x v="2"/>
    <x v="4"/>
    <n v="2492600"/>
    <x v="1"/>
  </r>
  <r>
    <x v="6"/>
    <x v="3"/>
    <x v="3"/>
    <x v="4"/>
    <n v="4711900"/>
    <x v="1"/>
  </r>
  <r>
    <x v="6"/>
    <x v="4"/>
    <x v="4"/>
    <x v="4"/>
    <n v="42113700"/>
    <x v="1"/>
  </r>
  <r>
    <x v="6"/>
    <x v="21"/>
    <x v="21"/>
    <x v="4"/>
    <n v="1324000"/>
    <x v="1"/>
  </r>
  <r>
    <x v="6"/>
    <x v="25"/>
    <x v="25"/>
    <x v="4"/>
    <n v="512300"/>
    <x v="1"/>
  </r>
  <r>
    <x v="6"/>
    <x v="5"/>
    <x v="5"/>
    <x v="4"/>
    <n v="51283700"/>
    <x v="1"/>
  </r>
  <r>
    <x v="6"/>
    <x v="6"/>
    <x v="6"/>
    <x v="4"/>
    <n v="7946300"/>
    <x v="1"/>
  </r>
  <r>
    <x v="6"/>
    <x v="7"/>
    <x v="7"/>
    <x v="4"/>
    <n v="45879100"/>
    <x v="1"/>
  </r>
  <r>
    <x v="6"/>
    <x v="8"/>
    <x v="8"/>
    <x v="4"/>
    <n v="3477900"/>
    <x v="1"/>
  </r>
  <r>
    <x v="6"/>
    <x v="26"/>
    <x v="26"/>
    <x v="4"/>
    <n v="1027000"/>
    <x v="1"/>
  </r>
  <r>
    <x v="6"/>
    <x v="9"/>
    <x v="9"/>
    <x v="4"/>
    <n v="3147800"/>
    <x v="1"/>
  </r>
  <r>
    <x v="6"/>
    <x v="10"/>
    <x v="10"/>
    <x v="4"/>
    <n v="6062700"/>
    <x v="1"/>
  </r>
  <r>
    <x v="6"/>
    <x v="11"/>
    <x v="11"/>
    <x v="4"/>
    <n v="22988800"/>
    <x v="1"/>
  </r>
  <r>
    <x v="6"/>
    <x v="22"/>
    <x v="22"/>
    <x v="4"/>
    <n v="238000"/>
    <x v="1"/>
  </r>
  <r>
    <x v="6"/>
    <x v="13"/>
    <x v="13"/>
    <x v="4"/>
    <n v="565000"/>
    <x v="1"/>
  </r>
  <r>
    <x v="6"/>
    <x v="14"/>
    <x v="14"/>
    <x v="4"/>
    <n v="573000"/>
    <x v="1"/>
  </r>
  <r>
    <x v="6"/>
    <x v="15"/>
    <x v="15"/>
    <x v="4"/>
    <n v="10587200"/>
    <x v="1"/>
  </r>
  <r>
    <x v="6"/>
    <x v="16"/>
    <x v="16"/>
    <x v="4"/>
    <n v="12839300"/>
    <x v="1"/>
  </r>
  <r>
    <x v="6"/>
    <x v="17"/>
    <x v="17"/>
    <x v="4"/>
    <n v="13336900"/>
    <x v="1"/>
  </r>
  <r>
    <x v="6"/>
    <x v="18"/>
    <x v="18"/>
    <x v="4"/>
    <n v="8505100"/>
    <x v="1"/>
  </r>
  <r>
    <x v="6"/>
    <x v="19"/>
    <x v="19"/>
    <x v="4"/>
    <n v="9313900"/>
    <x v="1"/>
  </r>
  <r>
    <x v="6"/>
    <x v="24"/>
    <x v="24"/>
    <x v="4"/>
    <n v="584200"/>
    <x v="1"/>
  </r>
  <r>
    <x v="6"/>
    <x v="20"/>
    <x v="20"/>
    <x v="4"/>
    <n v="1846200"/>
    <x v="1"/>
  </r>
  <r>
    <x v="6"/>
    <x v="0"/>
    <x v="0"/>
    <x v="5"/>
    <n v="16109000"/>
    <x v="2"/>
  </r>
  <r>
    <x v="6"/>
    <x v="1"/>
    <x v="1"/>
    <x v="5"/>
    <n v="9469800"/>
    <x v="2"/>
  </r>
  <r>
    <x v="6"/>
    <x v="2"/>
    <x v="2"/>
    <x v="5"/>
    <n v="4492600"/>
    <x v="2"/>
  </r>
  <r>
    <x v="6"/>
    <x v="3"/>
    <x v="3"/>
    <x v="5"/>
    <n v="5080500"/>
    <x v="2"/>
  </r>
  <r>
    <x v="6"/>
    <x v="4"/>
    <x v="4"/>
    <x v="5"/>
    <n v="62016000"/>
    <x v="2"/>
  </r>
  <r>
    <x v="6"/>
    <x v="21"/>
    <x v="21"/>
    <x v="5"/>
    <n v="3515200"/>
    <x v="2"/>
  </r>
  <r>
    <x v="6"/>
    <x v="25"/>
    <x v="25"/>
    <x v="5"/>
    <n v="1990200"/>
    <x v="2"/>
  </r>
  <r>
    <x v="6"/>
    <x v="5"/>
    <x v="5"/>
    <x v="5"/>
    <n v="33605000"/>
    <x v="2"/>
  </r>
  <r>
    <x v="6"/>
    <x v="6"/>
    <x v="6"/>
    <x v="5"/>
    <n v="41114800"/>
    <x v="2"/>
  </r>
  <r>
    <x v="6"/>
    <x v="7"/>
    <x v="7"/>
    <x v="5"/>
    <n v="63157000"/>
    <x v="2"/>
  </r>
  <r>
    <x v="6"/>
    <x v="8"/>
    <x v="8"/>
    <x v="5"/>
    <n v="4680000"/>
    <x v="2"/>
  </r>
  <r>
    <x v="6"/>
    <x v="9"/>
    <x v="9"/>
    <x v="5"/>
    <n v="4160500"/>
    <x v="2"/>
  </r>
  <r>
    <x v="6"/>
    <x v="10"/>
    <x v="10"/>
    <x v="5"/>
    <n v="7091200"/>
    <x v="2"/>
  </r>
  <r>
    <x v="6"/>
    <x v="11"/>
    <x v="11"/>
    <x v="5"/>
    <n v="27823300"/>
    <x v="2"/>
  </r>
  <r>
    <x v="6"/>
    <x v="22"/>
    <x v="22"/>
    <x v="5"/>
    <n v="281200"/>
    <x v="2"/>
  </r>
  <r>
    <x v="6"/>
    <x v="13"/>
    <x v="13"/>
    <x v="5"/>
    <n v="1090000"/>
    <x v="2"/>
  </r>
  <r>
    <x v="6"/>
    <x v="15"/>
    <x v="15"/>
    <x v="5"/>
    <n v="15042500"/>
    <x v="2"/>
  </r>
  <r>
    <x v="6"/>
    <x v="16"/>
    <x v="16"/>
    <x v="5"/>
    <n v="17323700"/>
    <x v="2"/>
  </r>
  <r>
    <x v="6"/>
    <x v="17"/>
    <x v="17"/>
    <x v="5"/>
    <n v="25040900"/>
    <x v="2"/>
  </r>
  <r>
    <x v="6"/>
    <x v="18"/>
    <x v="18"/>
    <x v="5"/>
    <n v="16675200"/>
    <x v="2"/>
  </r>
  <r>
    <x v="6"/>
    <x v="19"/>
    <x v="19"/>
    <x v="5"/>
    <n v="51147000"/>
    <x v="2"/>
  </r>
  <r>
    <x v="6"/>
    <x v="24"/>
    <x v="24"/>
    <x v="5"/>
    <n v="1174700"/>
    <x v="2"/>
  </r>
  <r>
    <x v="6"/>
    <x v="20"/>
    <x v="20"/>
    <x v="5"/>
    <n v="3275700"/>
    <x v="2"/>
  </r>
  <r>
    <x v="6"/>
    <x v="0"/>
    <x v="0"/>
    <x v="6"/>
    <n v="351370"/>
    <x v="3"/>
  </r>
  <r>
    <x v="6"/>
    <x v="1"/>
    <x v="1"/>
    <x v="6"/>
    <n v="612990"/>
    <x v="3"/>
  </r>
  <r>
    <x v="6"/>
    <x v="2"/>
    <x v="2"/>
    <x v="6"/>
    <n v="245480"/>
    <x v="3"/>
  </r>
  <r>
    <x v="6"/>
    <x v="23"/>
    <x v="23"/>
    <x v="6"/>
    <n v="8480"/>
    <x v="3"/>
  </r>
  <r>
    <x v="6"/>
    <x v="3"/>
    <x v="3"/>
    <x v="6"/>
    <n v="181080"/>
    <x v="3"/>
  </r>
  <r>
    <x v="6"/>
    <x v="4"/>
    <x v="4"/>
    <x v="6"/>
    <n v="1536110"/>
    <x v="3"/>
  </r>
  <r>
    <x v="6"/>
    <x v="21"/>
    <x v="21"/>
    <x v="6"/>
    <n v="141350"/>
    <x v="3"/>
  </r>
  <r>
    <x v="6"/>
    <x v="25"/>
    <x v="25"/>
    <x v="6"/>
    <n v="21600"/>
    <x v="3"/>
  </r>
  <r>
    <x v="6"/>
    <x v="5"/>
    <x v="5"/>
    <x v="6"/>
    <n v="4395250"/>
    <x v="3"/>
  </r>
  <r>
    <x v="6"/>
    <x v="6"/>
    <x v="6"/>
    <x v="6"/>
    <n v="138140"/>
    <x v="3"/>
  </r>
  <r>
    <x v="6"/>
    <x v="7"/>
    <x v="7"/>
    <x v="6"/>
    <n v="3220560"/>
    <x v="3"/>
  </r>
  <r>
    <x v="6"/>
    <x v="8"/>
    <x v="8"/>
    <x v="6"/>
    <n v="1010900"/>
    <x v="3"/>
  </r>
  <r>
    <x v="6"/>
    <x v="26"/>
    <x v="26"/>
    <x v="6"/>
    <n v="107600"/>
    <x v="3"/>
  </r>
  <r>
    <x v="6"/>
    <x v="9"/>
    <x v="9"/>
    <x v="6"/>
    <n v="274440"/>
    <x v="3"/>
  </r>
  <r>
    <x v="6"/>
    <x v="10"/>
    <x v="10"/>
    <x v="6"/>
    <n v="832330"/>
    <x v="3"/>
  </r>
  <r>
    <x v="6"/>
    <x v="11"/>
    <x v="11"/>
    <x v="6"/>
    <n v="2867580"/>
    <x v="3"/>
  </r>
  <r>
    <x v="6"/>
    <x v="22"/>
    <x v="22"/>
    <x v="6"/>
    <n v="25200"/>
    <x v="3"/>
  </r>
  <r>
    <x v="6"/>
    <x v="13"/>
    <x v="13"/>
    <x v="6"/>
    <n v="58000"/>
    <x v="3"/>
  </r>
  <r>
    <x v="6"/>
    <x v="14"/>
    <x v="14"/>
    <x v="6"/>
    <n v="74800"/>
    <x v="3"/>
  </r>
  <r>
    <x v="6"/>
    <x v="15"/>
    <x v="15"/>
    <x v="6"/>
    <n v="1182370"/>
    <x v="3"/>
  </r>
  <r>
    <x v="6"/>
    <x v="16"/>
    <x v="16"/>
    <x v="6"/>
    <n v="419800"/>
    <x v="3"/>
  </r>
  <r>
    <x v="6"/>
    <x v="17"/>
    <x v="17"/>
    <x v="6"/>
    <n v="1399820"/>
    <x v="3"/>
  </r>
  <r>
    <x v="6"/>
    <x v="18"/>
    <x v="18"/>
    <x v="6"/>
    <n v="886490"/>
    <x v="3"/>
  </r>
  <r>
    <x v="6"/>
    <x v="19"/>
    <x v="19"/>
    <x v="6"/>
    <n v="336550"/>
    <x v="3"/>
  </r>
  <r>
    <x v="6"/>
    <x v="24"/>
    <x v="24"/>
    <x v="6"/>
    <n v="132380"/>
    <x v="3"/>
  </r>
  <r>
    <x v="6"/>
    <x v="20"/>
    <x v="20"/>
    <x v="6"/>
    <n v="109940"/>
    <x v="3"/>
  </r>
  <r>
    <x v="7"/>
    <x v="0"/>
    <x v="0"/>
    <x v="0"/>
    <n v="15.5"/>
    <x v="0"/>
  </r>
  <r>
    <x v="7"/>
    <x v="1"/>
    <x v="1"/>
    <x v="0"/>
    <n v="61.38"/>
    <x v="0"/>
  </r>
  <r>
    <x v="7"/>
    <x v="2"/>
    <x v="2"/>
    <x v="0"/>
    <n v="996.53"/>
    <x v="0"/>
  </r>
  <r>
    <x v="7"/>
    <x v="23"/>
    <x v="23"/>
    <x v="0"/>
    <n v="23.2"/>
    <x v="0"/>
  </r>
  <r>
    <x v="7"/>
    <x v="3"/>
    <x v="3"/>
    <x v="0"/>
    <n v="78.400000000000006"/>
    <x v="0"/>
  </r>
  <r>
    <x v="7"/>
    <x v="4"/>
    <x v="4"/>
    <x v="0"/>
    <n v="378.77"/>
    <x v="0"/>
  </r>
  <r>
    <x v="7"/>
    <x v="25"/>
    <x v="25"/>
    <x v="0"/>
    <n v="17"/>
    <x v="0"/>
  </r>
  <r>
    <x v="7"/>
    <x v="5"/>
    <x v="5"/>
    <x v="0"/>
    <n v="414.27"/>
    <x v="0"/>
  </r>
  <r>
    <x v="7"/>
    <x v="6"/>
    <x v="6"/>
    <x v="0"/>
    <n v="151.69"/>
    <x v="0"/>
  </r>
  <r>
    <x v="7"/>
    <x v="7"/>
    <x v="7"/>
    <x v="0"/>
    <n v="336.31"/>
    <x v="0"/>
  </r>
  <r>
    <x v="7"/>
    <x v="8"/>
    <x v="8"/>
    <x v="0"/>
    <n v="27.2"/>
    <x v="0"/>
  </r>
  <r>
    <x v="7"/>
    <x v="26"/>
    <x v="26"/>
    <x v="0"/>
    <n v="35.4"/>
    <x v="0"/>
  </r>
  <r>
    <x v="7"/>
    <x v="9"/>
    <x v="9"/>
    <x v="0"/>
    <n v="296.64999999999998"/>
    <x v="0"/>
  </r>
  <r>
    <x v="7"/>
    <x v="10"/>
    <x v="10"/>
    <x v="0"/>
    <n v="34.590000000000003"/>
    <x v="0"/>
  </r>
  <r>
    <x v="7"/>
    <x v="11"/>
    <x v="11"/>
    <x v="0"/>
    <n v="1238.1600000000001"/>
    <x v="0"/>
  </r>
  <r>
    <x v="7"/>
    <x v="15"/>
    <x v="15"/>
    <x v="0"/>
    <n v="17"/>
    <x v="0"/>
  </r>
  <r>
    <x v="7"/>
    <x v="16"/>
    <x v="16"/>
    <x v="0"/>
    <n v="2498.7399999999998"/>
    <x v="0"/>
  </r>
  <r>
    <x v="7"/>
    <x v="17"/>
    <x v="17"/>
    <x v="0"/>
    <n v="96.35"/>
    <x v="0"/>
  </r>
  <r>
    <x v="7"/>
    <x v="18"/>
    <x v="18"/>
    <x v="0"/>
    <n v="32.299999999999997"/>
    <x v="0"/>
  </r>
  <r>
    <x v="7"/>
    <x v="19"/>
    <x v="19"/>
    <x v="0"/>
    <n v="371.84"/>
    <x v="0"/>
  </r>
  <r>
    <x v="7"/>
    <x v="0"/>
    <x v="0"/>
    <x v="1"/>
    <n v="1088.8"/>
    <x v="0"/>
  </r>
  <r>
    <x v="7"/>
    <x v="1"/>
    <x v="1"/>
    <x v="1"/>
    <n v="838.4"/>
    <x v="0"/>
  </r>
  <r>
    <x v="7"/>
    <x v="2"/>
    <x v="2"/>
    <x v="1"/>
    <n v="4211.1000000000004"/>
    <x v="0"/>
  </r>
  <r>
    <x v="7"/>
    <x v="23"/>
    <x v="23"/>
    <x v="1"/>
    <n v="176"/>
    <x v="0"/>
  </r>
  <r>
    <x v="7"/>
    <x v="3"/>
    <x v="3"/>
    <x v="1"/>
    <n v="503.6"/>
    <x v="0"/>
  </r>
  <r>
    <x v="7"/>
    <x v="4"/>
    <x v="4"/>
    <x v="1"/>
    <n v="4657.5"/>
    <x v="0"/>
  </r>
  <r>
    <x v="7"/>
    <x v="21"/>
    <x v="21"/>
    <x v="1"/>
    <n v="106"/>
    <x v="0"/>
  </r>
  <r>
    <x v="7"/>
    <x v="5"/>
    <x v="5"/>
    <x v="1"/>
    <n v="1918.6"/>
    <x v="0"/>
  </r>
  <r>
    <x v="7"/>
    <x v="6"/>
    <x v="6"/>
    <x v="1"/>
    <n v="255.6"/>
    <x v="0"/>
  </r>
  <r>
    <x v="7"/>
    <x v="7"/>
    <x v="7"/>
    <x v="1"/>
    <n v="2003.4"/>
    <x v="0"/>
  </r>
  <r>
    <x v="7"/>
    <x v="8"/>
    <x v="8"/>
    <x v="1"/>
    <n v="109"/>
    <x v="0"/>
  </r>
  <r>
    <x v="7"/>
    <x v="26"/>
    <x v="26"/>
    <x v="1"/>
    <n v="135.4"/>
    <x v="0"/>
  </r>
  <r>
    <x v="7"/>
    <x v="9"/>
    <x v="9"/>
    <x v="1"/>
    <n v="2901"/>
    <x v="0"/>
  </r>
  <r>
    <x v="7"/>
    <x v="10"/>
    <x v="10"/>
    <x v="1"/>
    <n v="933.6"/>
    <x v="0"/>
  </r>
  <r>
    <x v="7"/>
    <x v="11"/>
    <x v="11"/>
    <x v="1"/>
    <n v="12865.4"/>
    <x v="0"/>
  </r>
  <r>
    <x v="7"/>
    <x v="15"/>
    <x v="15"/>
    <x v="1"/>
    <n v="1180.3"/>
    <x v="0"/>
  </r>
  <r>
    <x v="7"/>
    <x v="16"/>
    <x v="16"/>
    <x v="1"/>
    <n v="7285.2"/>
    <x v="0"/>
  </r>
  <r>
    <x v="7"/>
    <x v="17"/>
    <x v="17"/>
    <x v="1"/>
    <n v="4601.1000000000004"/>
    <x v="0"/>
  </r>
  <r>
    <x v="7"/>
    <x v="18"/>
    <x v="18"/>
    <x v="1"/>
    <n v="975.2"/>
    <x v="0"/>
  </r>
  <r>
    <x v="7"/>
    <x v="19"/>
    <x v="19"/>
    <x v="1"/>
    <n v="1021.3"/>
    <x v="0"/>
  </r>
  <r>
    <x v="7"/>
    <x v="0"/>
    <x v="0"/>
    <x v="2"/>
    <n v="41.31"/>
    <x v="0"/>
  </r>
  <r>
    <x v="7"/>
    <x v="1"/>
    <x v="1"/>
    <x v="2"/>
    <n v="36.299999999999997"/>
    <x v="0"/>
  </r>
  <r>
    <x v="7"/>
    <x v="2"/>
    <x v="2"/>
    <x v="2"/>
    <n v="26.92"/>
    <x v="0"/>
  </r>
  <r>
    <x v="7"/>
    <x v="23"/>
    <x v="23"/>
    <x v="2"/>
    <n v="7.37"/>
    <x v="0"/>
  </r>
  <r>
    <x v="7"/>
    <x v="3"/>
    <x v="3"/>
    <x v="2"/>
    <n v="45.05"/>
    <x v="0"/>
  </r>
  <r>
    <x v="7"/>
    <x v="4"/>
    <x v="4"/>
    <x v="2"/>
    <n v="99.05"/>
    <x v="0"/>
  </r>
  <r>
    <x v="7"/>
    <x v="21"/>
    <x v="21"/>
    <x v="2"/>
    <n v="8"/>
    <x v="0"/>
  </r>
  <r>
    <x v="7"/>
    <x v="5"/>
    <x v="5"/>
    <x v="2"/>
    <n v="260.89"/>
    <x v="0"/>
  </r>
  <r>
    <x v="7"/>
    <x v="6"/>
    <x v="6"/>
    <x v="2"/>
    <n v="21.57"/>
    <x v="0"/>
  </r>
  <r>
    <x v="7"/>
    <x v="7"/>
    <x v="7"/>
    <x v="2"/>
    <n v="126.8"/>
    <x v="0"/>
  </r>
  <r>
    <x v="7"/>
    <x v="8"/>
    <x v="8"/>
    <x v="2"/>
    <n v="59.07"/>
    <x v="0"/>
  </r>
  <r>
    <x v="7"/>
    <x v="26"/>
    <x v="26"/>
    <x v="2"/>
    <n v="1.51"/>
    <x v="0"/>
  </r>
  <r>
    <x v="7"/>
    <x v="9"/>
    <x v="9"/>
    <x v="2"/>
    <n v="43.44"/>
    <x v="0"/>
  </r>
  <r>
    <x v="7"/>
    <x v="10"/>
    <x v="10"/>
    <x v="2"/>
    <n v="29.1"/>
    <x v="0"/>
  </r>
  <r>
    <x v="7"/>
    <x v="11"/>
    <x v="11"/>
    <x v="2"/>
    <n v="337.86"/>
    <x v="0"/>
  </r>
  <r>
    <x v="7"/>
    <x v="22"/>
    <x v="22"/>
    <x v="2"/>
    <n v="98"/>
    <x v="0"/>
  </r>
  <r>
    <x v="7"/>
    <x v="15"/>
    <x v="15"/>
    <x v="2"/>
    <n v="7.41"/>
    <x v="0"/>
  </r>
  <r>
    <x v="7"/>
    <x v="16"/>
    <x v="16"/>
    <x v="2"/>
    <n v="261.72000000000003"/>
    <x v="0"/>
  </r>
  <r>
    <x v="7"/>
    <x v="17"/>
    <x v="17"/>
    <x v="2"/>
    <n v="16.82"/>
    <x v="0"/>
  </r>
  <r>
    <x v="7"/>
    <x v="18"/>
    <x v="18"/>
    <x v="2"/>
    <n v="21.7"/>
    <x v="0"/>
  </r>
  <r>
    <x v="7"/>
    <x v="19"/>
    <x v="19"/>
    <x v="2"/>
    <n v="23.22"/>
    <x v="0"/>
  </r>
  <r>
    <x v="7"/>
    <x v="0"/>
    <x v="0"/>
    <x v="3"/>
    <n v="4609.8999999999996"/>
    <x v="0"/>
  </r>
  <r>
    <x v="7"/>
    <x v="1"/>
    <x v="1"/>
    <x v="3"/>
    <n v="3365.8"/>
    <x v="0"/>
  </r>
  <r>
    <x v="7"/>
    <x v="2"/>
    <x v="2"/>
    <x v="3"/>
    <n v="5116.8999999999996"/>
    <x v="0"/>
  </r>
  <r>
    <x v="7"/>
    <x v="23"/>
    <x v="23"/>
    <x v="3"/>
    <n v="77.400000000000006"/>
    <x v="0"/>
  </r>
  <r>
    <x v="7"/>
    <x v="3"/>
    <x v="3"/>
    <x v="3"/>
    <n v="4627.8999999999996"/>
    <x v="0"/>
  </r>
  <r>
    <x v="7"/>
    <x v="4"/>
    <x v="4"/>
    <x v="3"/>
    <n v="25317.200000000001"/>
    <x v="0"/>
  </r>
  <r>
    <x v="7"/>
    <x v="21"/>
    <x v="21"/>
    <x v="3"/>
    <n v="628.20000000000005"/>
    <x v="0"/>
  </r>
  <r>
    <x v="7"/>
    <x v="25"/>
    <x v="25"/>
    <x v="3"/>
    <n v="230"/>
    <x v="0"/>
  </r>
  <r>
    <x v="7"/>
    <x v="5"/>
    <x v="5"/>
    <x v="3"/>
    <n v="23725.200000000001"/>
    <x v="0"/>
  </r>
  <r>
    <x v="7"/>
    <x v="6"/>
    <x v="6"/>
    <x v="3"/>
    <n v="6609.6"/>
    <x v="0"/>
  </r>
  <r>
    <x v="7"/>
    <x v="7"/>
    <x v="7"/>
    <x v="3"/>
    <n v="9629.6"/>
    <x v="0"/>
  </r>
  <r>
    <x v="7"/>
    <x v="8"/>
    <x v="8"/>
    <x v="3"/>
    <n v="7311.3"/>
    <x v="0"/>
  </r>
  <r>
    <x v="7"/>
    <x v="26"/>
    <x v="26"/>
    <x v="3"/>
    <n v="217"/>
    <x v="0"/>
  </r>
  <r>
    <x v="7"/>
    <x v="9"/>
    <x v="9"/>
    <x v="3"/>
    <n v="3100.3"/>
    <x v="0"/>
  </r>
  <r>
    <x v="7"/>
    <x v="10"/>
    <x v="10"/>
    <x v="3"/>
    <n v="1300.3"/>
    <x v="0"/>
  </r>
  <r>
    <x v="7"/>
    <x v="11"/>
    <x v="11"/>
    <x v="3"/>
    <n v="22927.599999999999"/>
    <x v="0"/>
  </r>
  <r>
    <x v="7"/>
    <x v="14"/>
    <x v="14"/>
    <x v="3"/>
    <n v="40.200000000000003"/>
    <x v="0"/>
  </r>
  <r>
    <x v="7"/>
    <x v="15"/>
    <x v="15"/>
    <x v="3"/>
    <n v="3619.1"/>
    <x v="0"/>
  </r>
  <r>
    <x v="7"/>
    <x v="16"/>
    <x v="16"/>
    <x v="3"/>
    <n v="8400.7999999999993"/>
    <x v="0"/>
  </r>
  <r>
    <x v="7"/>
    <x v="17"/>
    <x v="17"/>
    <x v="3"/>
    <n v="12039.3"/>
    <x v="0"/>
  </r>
  <r>
    <x v="7"/>
    <x v="18"/>
    <x v="18"/>
    <x v="3"/>
    <n v="4042.4"/>
    <x v="0"/>
  </r>
  <r>
    <x v="7"/>
    <x v="19"/>
    <x v="19"/>
    <x v="3"/>
    <n v="5777.3"/>
    <x v="0"/>
  </r>
  <r>
    <x v="7"/>
    <x v="24"/>
    <x v="24"/>
    <x v="3"/>
    <n v="427.3"/>
    <x v="0"/>
  </r>
  <r>
    <x v="7"/>
    <x v="0"/>
    <x v="0"/>
    <x v="4"/>
    <n v="4350300"/>
    <x v="1"/>
  </r>
  <r>
    <x v="7"/>
    <x v="1"/>
    <x v="1"/>
    <x v="4"/>
    <n v="2078700"/>
    <x v="1"/>
  </r>
  <r>
    <x v="7"/>
    <x v="2"/>
    <x v="2"/>
    <x v="4"/>
    <n v="2492500"/>
    <x v="1"/>
  </r>
  <r>
    <x v="7"/>
    <x v="23"/>
    <x v="23"/>
    <x v="4"/>
    <n v="804600"/>
    <x v="1"/>
  </r>
  <r>
    <x v="7"/>
    <x v="3"/>
    <x v="3"/>
    <x v="4"/>
    <n v="4931900"/>
    <x v="1"/>
  </r>
  <r>
    <x v="7"/>
    <x v="4"/>
    <x v="4"/>
    <x v="4"/>
    <n v="33278700"/>
    <x v="1"/>
  </r>
  <r>
    <x v="7"/>
    <x v="21"/>
    <x v="21"/>
    <x v="4"/>
    <n v="1247500"/>
    <x v="1"/>
  </r>
  <r>
    <x v="7"/>
    <x v="25"/>
    <x v="25"/>
    <x v="4"/>
    <n v="507500"/>
    <x v="1"/>
  </r>
  <r>
    <x v="7"/>
    <x v="5"/>
    <x v="5"/>
    <x v="4"/>
    <n v="55725900"/>
    <x v="1"/>
  </r>
  <r>
    <x v="7"/>
    <x v="6"/>
    <x v="6"/>
    <x v="4"/>
    <n v="9368900"/>
    <x v="1"/>
  </r>
  <r>
    <x v="7"/>
    <x v="7"/>
    <x v="7"/>
    <x v="4"/>
    <n v="48051200"/>
    <x v="1"/>
  </r>
  <r>
    <x v="7"/>
    <x v="8"/>
    <x v="8"/>
    <x v="4"/>
    <n v="3508700"/>
    <x v="1"/>
  </r>
  <r>
    <x v="7"/>
    <x v="26"/>
    <x v="26"/>
    <x v="4"/>
    <n v="3976000"/>
    <x v="1"/>
  </r>
  <r>
    <x v="7"/>
    <x v="9"/>
    <x v="9"/>
    <x v="4"/>
    <n v="2844800"/>
    <x v="1"/>
  </r>
  <r>
    <x v="7"/>
    <x v="10"/>
    <x v="10"/>
    <x v="4"/>
    <n v="5274700"/>
    <x v="1"/>
  </r>
  <r>
    <x v="7"/>
    <x v="11"/>
    <x v="11"/>
    <x v="4"/>
    <n v="5916600"/>
    <x v="1"/>
  </r>
  <r>
    <x v="7"/>
    <x v="12"/>
    <x v="12"/>
    <x v="4"/>
    <n v="161000"/>
    <x v="1"/>
  </r>
  <r>
    <x v="7"/>
    <x v="22"/>
    <x v="22"/>
    <x v="4"/>
    <n v="248000"/>
    <x v="1"/>
  </r>
  <r>
    <x v="7"/>
    <x v="14"/>
    <x v="14"/>
    <x v="4"/>
    <n v="1221370"/>
    <x v="1"/>
  </r>
  <r>
    <x v="7"/>
    <x v="15"/>
    <x v="15"/>
    <x v="4"/>
    <n v="7284900"/>
    <x v="1"/>
  </r>
  <r>
    <x v="7"/>
    <x v="16"/>
    <x v="16"/>
    <x v="4"/>
    <n v="10668900"/>
    <x v="1"/>
  </r>
  <r>
    <x v="7"/>
    <x v="17"/>
    <x v="17"/>
    <x v="4"/>
    <n v="13179900"/>
    <x v="1"/>
  </r>
  <r>
    <x v="7"/>
    <x v="18"/>
    <x v="18"/>
    <x v="4"/>
    <n v="8668600"/>
    <x v="1"/>
  </r>
  <r>
    <x v="7"/>
    <x v="19"/>
    <x v="19"/>
    <x v="4"/>
    <n v="10158100"/>
    <x v="1"/>
  </r>
  <r>
    <x v="7"/>
    <x v="24"/>
    <x v="24"/>
    <x v="4"/>
    <n v="572700"/>
    <x v="1"/>
  </r>
  <r>
    <x v="7"/>
    <x v="0"/>
    <x v="0"/>
    <x v="5"/>
    <n v="14701500"/>
    <x v="2"/>
  </r>
  <r>
    <x v="7"/>
    <x v="1"/>
    <x v="1"/>
    <x v="5"/>
    <n v="7262500"/>
    <x v="2"/>
  </r>
  <r>
    <x v="7"/>
    <x v="2"/>
    <x v="2"/>
    <x v="5"/>
    <n v="4589300"/>
    <x v="2"/>
  </r>
  <r>
    <x v="7"/>
    <x v="3"/>
    <x v="3"/>
    <x v="5"/>
    <n v="5405800"/>
    <x v="2"/>
  </r>
  <r>
    <x v="7"/>
    <x v="4"/>
    <x v="4"/>
    <x v="5"/>
    <n v="55609200"/>
    <x v="2"/>
  </r>
  <r>
    <x v="7"/>
    <x v="21"/>
    <x v="21"/>
    <x v="5"/>
    <n v="3457300"/>
    <x v="2"/>
  </r>
  <r>
    <x v="7"/>
    <x v="25"/>
    <x v="25"/>
    <x v="5"/>
    <n v="1829800"/>
    <x v="2"/>
  </r>
  <r>
    <x v="7"/>
    <x v="5"/>
    <x v="5"/>
    <x v="5"/>
    <n v="36596700"/>
    <x v="2"/>
  </r>
  <r>
    <x v="7"/>
    <x v="6"/>
    <x v="6"/>
    <x v="5"/>
    <n v="32091900"/>
    <x v="2"/>
  </r>
  <r>
    <x v="7"/>
    <x v="7"/>
    <x v="7"/>
    <x v="5"/>
    <n v="55771400"/>
    <x v="2"/>
  </r>
  <r>
    <x v="7"/>
    <x v="8"/>
    <x v="8"/>
    <x v="5"/>
    <n v="5854500"/>
    <x v="2"/>
  </r>
  <r>
    <x v="7"/>
    <x v="26"/>
    <x v="26"/>
    <x v="5"/>
    <n v="978000"/>
    <x v="2"/>
  </r>
  <r>
    <x v="7"/>
    <x v="9"/>
    <x v="9"/>
    <x v="5"/>
    <n v="5452200"/>
    <x v="2"/>
  </r>
  <r>
    <x v="7"/>
    <x v="10"/>
    <x v="10"/>
    <x v="5"/>
    <n v="7642100"/>
    <x v="2"/>
  </r>
  <r>
    <x v="7"/>
    <x v="11"/>
    <x v="11"/>
    <x v="5"/>
    <n v="10496400"/>
    <x v="2"/>
  </r>
  <r>
    <x v="7"/>
    <x v="12"/>
    <x v="12"/>
    <x v="5"/>
    <n v="53500"/>
    <x v="2"/>
  </r>
  <r>
    <x v="7"/>
    <x v="22"/>
    <x v="22"/>
    <x v="5"/>
    <n v="253000"/>
    <x v="2"/>
  </r>
  <r>
    <x v="7"/>
    <x v="14"/>
    <x v="14"/>
    <x v="5"/>
    <n v="1036000"/>
    <x v="2"/>
  </r>
  <r>
    <x v="7"/>
    <x v="15"/>
    <x v="15"/>
    <x v="5"/>
    <n v="10077400"/>
    <x v="2"/>
  </r>
  <r>
    <x v="7"/>
    <x v="16"/>
    <x v="16"/>
    <x v="5"/>
    <n v="12866700"/>
    <x v="2"/>
  </r>
  <r>
    <x v="7"/>
    <x v="17"/>
    <x v="17"/>
    <x v="5"/>
    <n v="15239100"/>
    <x v="2"/>
  </r>
  <r>
    <x v="7"/>
    <x v="18"/>
    <x v="18"/>
    <x v="5"/>
    <n v="16547700"/>
    <x v="2"/>
  </r>
  <r>
    <x v="7"/>
    <x v="19"/>
    <x v="19"/>
    <x v="5"/>
    <n v="54959600"/>
    <x v="2"/>
  </r>
  <r>
    <x v="7"/>
    <x v="24"/>
    <x v="24"/>
    <x v="5"/>
    <n v="789000"/>
    <x v="2"/>
  </r>
  <r>
    <x v="7"/>
    <x v="0"/>
    <x v="0"/>
    <x v="6"/>
    <n v="302850"/>
    <x v="3"/>
  </r>
  <r>
    <x v="7"/>
    <x v="1"/>
    <x v="1"/>
    <x v="6"/>
    <n v="494040"/>
    <x v="3"/>
  </r>
  <r>
    <x v="7"/>
    <x v="2"/>
    <x v="2"/>
    <x v="6"/>
    <n v="256850"/>
    <x v="3"/>
  </r>
  <r>
    <x v="7"/>
    <x v="23"/>
    <x v="23"/>
    <x v="6"/>
    <n v="137900"/>
    <x v="3"/>
  </r>
  <r>
    <x v="7"/>
    <x v="3"/>
    <x v="3"/>
    <x v="6"/>
    <n v="164140"/>
    <x v="3"/>
  </r>
  <r>
    <x v="7"/>
    <x v="4"/>
    <x v="4"/>
    <x v="6"/>
    <n v="1258450"/>
    <x v="3"/>
  </r>
  <r>
    <x v="7"/>
    <x v="21"/>
    <x v="21"/>
    <x v="6"/>
    <n v="120410"/>
    <x v="3"/>
  </r>
  <r>
    <x v="7"/>
    <x v="25"/>
    <x v="25"/>
    <x v="6"/>
    <n v="20800"/>
    <x v="3"/>
  </r>
  <r>
    <x v="7"/>
    <x v="5"/>
    <x v="5"/>
    <x v="6"/>
    <n v="4867610"/>
    <x v="3"/>
  </r>
  <r>
    <x v="7"/>
    <x v="6"/>
    <x v="6"/>
    <x v="6"/>
    <n v="219940"/>
    <x v="3"/>
  </r>
  <r>
    <x v="7"/>
    <x v="7"/>
    <x v="7"/>
    <x v="6"/>
    <n v="3000330"/>
    <x v="3"/>
  </r>
  <r>
    <x v="7"/>
    <x v="8"/>
    <x v="8"/>
    <x v="6"/>
    <n v="789200"/>
    <x v="3"/>
  </r>
  <r>
    <x v="7"/>
    <x v="26"/>
    <x v="26"/>
    <x v="6"/>
    <n v="348200"/>
    <x v="3"/>
  </r>
  <r>
    <x v="7"/>
    <x v="9"/>
    <x v="9"/>
    <x v="6"/>
    <n v="4134050"/>
    <x v="3"/>
  </r>
  <r>
    <x v="7"/>
    <x v="10"/>
    <x v="10"/>
    <x v="6"/>
    <n v="887900"/>
    <x v="3"/>
  </r>
  <r>
    <x v="7"/>
    <x v="11"/>
    <x v="11"/>
    <x v="6"/>
    <n v="492390"/>
    <x v="3"/>
  </r>
  <r>
    <x v="7"/>
    <x v="22"/>
    <x v="22"/>
    <x v="6"/>
    <n v="11600"/>
    <x v="3"/>
  </r>
  <r>
    <x v="7"/>
    <x v="14"/>
    <x v="14"/>
    <x v="6"/>
    <n v="153800"/>
    <x v="3"/>
  </r>
  <r>
    <x v="7"/>
    <x v="15"/>
    <x v="15"/>
    <x v="6"/>
    <n v="810580"/>
    <x v="3"/>
  </r>
  <r>
    <x v="7"/>
    <x v="16"/>
    <x v="16"/>
    <x v="6"/>
    <n v="402600"/>
    <x v="3"/>
  </r>
  <r>
    <x v="7"/>
    <x v="17"/>
    <x v="17"/>
    <x v="6"/>
    <n v="1022350"/>
    <x v="3"/>
  </r>
  <r>
    <x v="7"/>
    <x v="18"/>
    <x v="18"/>
    <x v="6"/>
    <n v="776160"/>
    <x v="3"/>
  </r>
  <r>
    <x v="7"/>
    <x v="19"/>
    <x v="19"/>
    <x v="6"/>
    <n v="294700"/>
    <x v="3"/>
  </r>
  <r>
    <x v="7"/>
    <x v="24"/>
    <x v="24"/>
    <x v="6"/>
    <n v="108170"/>
    <x v="3"/>
  </r>
  <r>
    <x v="8"/>
    <x v="0"/>
    <x v="0"/>
    <x v="0"/>
    <n v="17.43"/>
    <x v="0"/>
  </r>
  <r>
    <x v="8"/>
    <x v="1"/>
    <x v="1"/>
    <x v="0"/>
    <n v="161.41999999999999"/>
    <x v="0"/>
  </r>
  <r>
    <x v="8"/>
    <x v="2"/>
    <x v="2"/>
    <x v="0"/>
    <n v="871.29399999999998"/>
    <x v="0"/>
  </r>
  <r>
    <x v="8"/>
    <x v="23"/>
    <x v="23"/>
    <x v="0"/>
    <n v="51.4"/>
    <x v="0"/>
  </r>
  <r>
    <x v="8"/>
    <x v="3"/>
    <x v="3"/>
    <x v="0"/>
    <n v="107.498"/>
    <x v="0"/>
  </r>
  <r>
    <x v="8"/>
    <x v="21"/>
    <x v="21"/>
    <x v="0"/>
    <n v="5.1451000000000002"/>
    <x v="0"/>
  </r>
  <r>
    <x v="8"/>
    <x v="5"/>
    <x v="5"/>
    <x v="0"/>
    <n v="2097.66"/>
    <x v="0"/>
  </r>
  <r>
    <x v="8"/>
    <x v="6"/>
    <x v="6"/>
    <x v="0"/>
    <n v="55.95"/>
    <x v="0"/>
  </r>
  <r>
    <x v="8"/>
    <x v="7"/>
    <x v="7"/>
    <x v="0"/>
    <n v="409.83"/>
    <x v="0"/>
  </r>
  <r>
    <x v="8"/>
    <x v="8"/>
    <x v="8"/>
    <x v="0"/>
    <n v="27"/>
    <x v="0"/>
  </r>
  <r>
    <x v="8"/>
    <x v="26"/>
    <x v="26"/>
    <x v="0"/>
    <n v="212"/>
    <x v="0"/>
  </r>
  <r>
    <x v="8"/>
    <x v="9"/>
    <x v="9"/>
    <x v="0"/>
    <n v="37.880000000000003"/>
    <x v="0"/>
  </r>
  <r>
    <x v="8"/>
    <x v="10"/>
    <x v="10"/>
    <x v="0"/>
    <n v="15.67"/>
    <x v="0"/>
  </r>
  <r>
    <x v="8"/>
    <x v="11"/>
    <x v="11"/>
    <x v="0"/>
    <n v="3803.1426999999999"/>
    <x v="0"/>
  </r>
  <r>
    <x v="8"/>
    <x v="15"/>
    <x v="15"/>
    <x v="0"/>
    <n v="42"/>
    <x v="0"/>
  </r>
  <r>
    <x v="8"/>
    <x v="16"/>
    <x v="16"/>
    <x v="0"/>
    <n v="1704.79"/>
    <x v="0"/>
  </r>
  <r>
    <x v="8"/>
    <x v="18"/>
    <x v="18"/>
    <x v="0"/>
    <n v="20"/>
    <x v="0"/>
  </r>
  <r>
    <x v="8"/>
    <x v="19"/>
    <x v="19"/>
    <x v="0"/>
    <n v="390.77"/>
    <x v="0"/>
  </r>
  <r>
    <x v="8"/>
    <x v="0"/>
    <x v="0"/>
    <x v="1"/>
    <n v="968.4"/>
    <x v="0"/>
  </r>
  <r>
    <x v="8"/>
    <x v="1"/>
    <x v="1"/>
    <x v="1"/>
    <n v="1580.5"/>
    <x v="0"/>
  </r>
  <r>
    <x v="8"/>
    <x v="2"/>
    <x v="2"/>
    <x v="1"/>
    <n v="4245.8009000000002"/>
    <x v="0"/>
  </r>
  <r>
    <x v="8"/>
    <x v="23"/>
    <x v="23"/>
    <x v="1"/>
    <n v="114.5"/>
    <x v="0"/>
  </r>
  <r>
    <x v="8"/>
    <x v="3"/>
    <x v="3"/>
    <x v="1"/>
    <n v="430.77199999999999"/>
    <x v="0"/>
  </r>
  <r>
    <x v="8"/>
    <x v="21"/>
    <x v="21"/>
    <x v="1"/>
    <n v="92.203000000000003"/>
    <x v="0"/>
  </r>
  <r>
    <x v="8"/>
    <x v="5"/>
    <x v="5"/>
    <x v="1"/>
    <n v="3077.5"/>
    <x v="0"/>
  </r>
  <r>
    <x v="8"/>
    <x v="6"/>
    <x v="6"/>
    <x v="1"/>
    <n v="57.1"/>
    <x v="0"/>
  </r>
  <r>
    <x v="8"/>
    <x v="7"/>
    <x v="7"/>
    <x v="1"/>
    <n v="2152.4"/>
    <x v="0"/>
  </r>
  <r>
    <x v="8"/>
    <x v="8"/>
    <x v="8"/>
    <x v="1"/>
    <n v="166.9"/>
    <x v="0"/>
  </r>
  <r>
    <x v="8"/>
    <x v="26"/>
    <x v="26"/>
    <x v="1"/>
    <n v="370.7"/>
    <x v="0"/>
  </r>
  <r>
    <x v="8"/>
    <x v="9"/>
    <x v="9"/>
    <x v="1"/>
    <n v="997.2"/>
    <x v="0"/>
  </r>
  <r>
    <x v="8"/>
    <x v="10"/>
    <x v="10"/>
    <x v="1"/>
    <n v="1064.155"/>
    <x v="0"/>
  </r>
  <r>
    <x v="8"/>
    <x v="11"/>
    <x v="11"/>
    <x v="1"/>
    <n v="20381.6747"/>
    <x v="0"/>
  </r>
  <r>
    <x v="8"/>
    <x v="15"/>
    <x v="15"/>
    <x v="1"/>
    <n v="1294.4000000000001"/>
    <x v="0"/>
  </r>
  <r>
    <x v="8"/>
    <x v="16"/>
    <x v="16"/>
    <x v="1"/>
    <n v="13491.4"/>
    <x v="0"/>
  </r>
  <r>
    <x v="8"/>
    <x v="18"/>
    <x v="18"/>
    <x v="1"/>
    <n v="1976.3"/>
    <x v="0"/>
  </r>
  <r>
    <x v="8"/>
    <x v="19"/>
    <x v="19"/>
    <x v="1"/>
    <n v="1286.5999999999999"/>
    <x v="0"/>
  </r>
  <r>
    <x v="8"/>
    <x v="1"/>
    <x v="1"/>
    <x v="2"/>
    <n v="8.27"/>
    <x v="0"/>
  </r>
  <r>
    <x v="8"/>
    <x v="2"/>
    <x v="2"/>
    <x v="2"/>
    <n v="29.758500000000002"/>
    <x v="0"/>
  </r>
  <r>
    <x v="8"/>
    <x v="3"/>
    <x v="3"/>
    <x v="2"/>
    <n v="59.13"/>
    <x v="0"/>
  </r>
  <r>
    <x v="8"/>
    <x v="21"/>
    <x v="21"/>
    <x v="2"/>
    <n v="6.3019999999999996"/>
    <x v="0"/>
  </r>
  <r>
    <x v="8"/>
    <x v="5"/>
    <x v="5"/>
    <x v="2"/>
    <n v="368.87"/>
    <x v="0"/>
  </r>
  <r>
    <x v="8"/>
    <x v="6"/>
    <x v="6"/>
    <x v="2"/>
    <n v="3.39"/>
    <x v="0"/>
  </r>
  <r>
    <x v="8"/>
    <x v="7"/>
    <x v="7"/>
    <x v="2"/>
    <n v="99.83"/>
    <x v="0"/>
  </r>
  <r>
    <x v="8"/>
    <x v="8"/>
    <x v="8"/>
    <x v="2"/>
    <n v="61.46"/>
    <x v="0"/>
  </r>
  <r>
    <x v="8"/>
    <x v="26"/>
    <x v="26"/>
    <x v="2"/>
    <n v="33.22"/>
    <x v="0"/>
  </r>
  <r>
    <x v="8"/>
    <x v="9"/>
    <x v="9"/>
    <x v="2"/>
    <n v="30.79"/>
    <x v="0"/>
  </r>
  <r>
    <x v="8"/>
    <x v="10"/>
    <x v="10"/>
    <x v="2"/>
    <n v="7.1929999999999996"/>
    <x v="0"/>
  </r>
  <r>
    <x v="8"/>
    <x v="11"/>
    <x v="11"/>
    <x v="2"/>
    <n v="664.75229999999999"/>
    <x v="0"/>
  </r>
  <r>
    <x v="8"/>
    <x v="15"/>
    <x v="15"/>
    <x v="2"/>
    <n v="7.67"/>
    <x v="0"/>
  </r>
  <r>
    <x v="8"/>
    <x v="16"/>
    <x v="16"/>
    <x v="2"/>
    <n v="250.83"/>
    <x v="0"/>
  </r>
  <r>
    <x v="8"/>
    <x v="18"/>
    <x v="18"/>
    <x v="2"/>
    <n v="18"/>
    <x v="0"/>
  </r>
  <r>
    <x v="8"/>
    <x v="19"/>
    <x v="19"/>
    <x v="2"/>
    <n v="20.62"/>
    <x v="0"/>
  </r>
  <r>
    <x v="8"/>
    <x v="0"/>
    <x v="0"/>
    <x v="3"/>
    <n v="5131.3999999999996"/>
    <x v="0"/>
  </r>
  <r>
    <x v="8"/>
    <x v="1"/>
    <x v="1"/>
    <x v="3"/>
    <n v="4708.3"/>
    <x v="0"/>
  </r>
  <r>
    <x v="8"/>
    <x v="2"/>
    <x v="2"/>
    <x v="3"/>
    <n v="3043.0304000000001"/>
    <x v="0"/>
  </r>
  <r>
    <x v="8"/>
    <x v="23"/>
    <x v="23"/>
    <x v="3"/>
    <n v="74.8"/>
    <x v="0"/>
  </r>
  <r>
    <x v="8"/>
    <x v="3"/>
    <x v="3"/>
    <x v="3"/>
    <n v="4866.9088000000002"/>
    <x v="0"/>
  </r>
  <r>
    <x v="8"/>
    <x v="21"/>
    <x v="21"/>
    <x v="3"/>
    <n v="494.66699999999997"/>
    <x v="0"/>
  </r>
  <r>
    <x v="8"/>
    <x v="5"/>
    <x v="5"/>
    <x v="3"/>
    <n v="20560.3"/>
    <x v="0"/>
  </r>
  <r>
    <x v="8"/>
    <x v="6"/>
    <x v="6"/>
    <x v="3"/>
    <n v="3062.8"/>
    <x v="0"/>
  </r>
  <r>
    <x v="8"/>
    <x v="7"/>
    <x v="7"/>
    <x v="3"/>
    <n v="9867.2999999999993"/>
    <x v="0"/>
  </r>
  <r>
    <x v="8"/>
    <x v="8"/>
    <x v="8"/>
    <x v="3"/>
    <n v="3290.4"/>
    <x v="0"/>
  </r>
  <r>
    <x v="8"/>
    <x v="26"/>
    <x v="26"/>
    <x v="3"/>
    <n v="952"/>
    <x v="0"/>
  </r>
  <r>
    <x v="8"/>
    <x v="9"/>
    <x v="9"/>
    <x v="3"/>
    <n v="1310.4000000000001"/>
    <x v="0"/>
  </r>
  <r>
    <x v="8"/>
    <x v="10"/>
    <x v="10"/>
    <x v="3"/>
    <n v="1455.2750000000001"/>
    <x v="0"/>
  </r>
  <r>
    <x v="8"/>
    <x v="11"/>
    <x v="11"/>
    <x v="3"/>
    <n v="56768.384899999997"/>
    <x v="0"/>
  </r>
  <r>
    <x v="8"/>
    <x v="14"/>
    <x v="14"/>
    <x v="3"/>
    <n v="31.9"/>
    <x v="0"/>
  </r>
  <r>
    <x v="8"/>
    <x v="15"/>
    <x v="15"/>
    <x v="3"/>
    <n v="3719.6"/>
    <x v="0"/>
  </r>
  <r>
    <x v="8"/>
    <x v="16"/>
    <x v="16"/>
    <x v="3"/>
    <n v="8164.1"/>
    <x v="0"/>
  </r>
  <r>
    <x v="8"/>
    <x v="18"/>
    <x v="18"/>
    <x v="3"/>
    <n v="4245.7"/>
    <x v="0"/>
  </r>
  <r>
    <x v="8"/>
    <x v="19"/>
    <x v="19"/>
    <x v="3"/>
    <n v="5302.2"/>
    <x v="0"/>
  </r>
  <r>
    <x v="8"/>
    <x v="24"/>
    <x v="24"/>
    <x v="3"/>
    <n v="401.52"/>
    <x v="0"/>
  </r>
  <r>
    <x v="8"/>
    <x v="0"/>
    <x v="0"/>
    <x v="4"/>
    <n v="5267200"/>
    <x v="1"/>
  </r>
  <r>
    <x v="8"/>
    <x v="1"/>
    <x v="1"/>
    <x v="4"/>
    <n v="10134400"/>
    <x v="1"/>
  </r>
  <r>
    <x v="8"/>
    <x v="2"/>
    <x v="2"/>
    <x v="4"/>
    <n v="2333124.585"/>
    <x v="1"/>
  </r>
  <r>
    <x v="8"/>
    <x v="23"/>
    <x v="23"/>
    <x v="4"/>
    <n v="668000"/>
    <x v="1"/>
  </r>
  <r>
    <x v="8"/>
    <x v="3"/>
    <x v="3"/>
    <x v="4"/>
    <n v="4691096.1409999998"/>
    <x v="1"/>
  </r>
  <r>
    <x v="8"/>
    <x v="21"/>
    <x v="21"/>
    <x v="4"/>
    <n v="1700518.8687160001"/>
    <x v="1"/>
  </r>
  <r>
    <x v="8"/>
    <x v="5"/>
    <x v="5"/>
    <x v="4"/>
    <n v="63712300"/>
    <x v="1"/>
  </r>
  <r>
    <x v="8"/>
    <x v="6"/>
    <x v="6"/>
    <x v="4"/>
    <n v="8185000"/>
    <x v="1"/>
  </r>
  <r>
    <x v="8"/>
    <x v="7"/>
    <x v="7"/>
    <x v="4"/>
    <n v="40424800"/>
    <x v="1"/>
  </r>
  <r>
    <x v="8"/>
    <x v="8"/>
    <x v="8"/>
    <x v="4"/>
    <n v="3204900"/>
    <x v="1"/>
  </r>
  <r>
    <x v="8"/>
    <x v="26"/>
    <x v="26"/>
    <x v="4"/>
    <n v="4105900"/>
    <x v="1"/>
  </r>
  <r>
    <x v="8"/>
    <x v="9"/>
    <x v="9"/>
    <x v="4"/>
    <n v="2109400"/>
    <x v="1"/>
  </r>
  <r>
    <x v="8"/>
    <x v="10"/>
    <x v="10"/>
    <x v="4"/>
    <n v="5779137.4850000003"/>
    <x v="1"/>
  </r>
  <r>
    <x v="8"/>
    <x v="11"/>
    <x v="11"/>
    <x v="4"/>
    <n v="24821661.899999999"/>
    <x v="1"/>
  </r>
  <r>
    <x v="8"/>
    <x v="22"/>
    <x v="22"/>
    <x v="4"/>
    <n v="173600"/>
    <x v="1"/>
  </r>
  <r>
    <x v="8"/>
    <x v="14"/>
    <x v="14"/>
    <x v="4"/>
    <n v="1300200"/>
    <x v="1"/>
  </r>
  <r>
    <x v="8"/>
    <x v="15"/>
    <x v="15"/>
    <x v="4"/>
    <n v="7049100"/>
    <x v="1"/>
  </r>
  <r>
    <x v="8"/>
    <x v="16"/>
    <x v="16"/>
    <x v="4"/>
    <n v="11923900"/>
    <x v="1"/>
  </r>
  <r>
    <x v="8"/>
    <x v="18"/>
    <x v="18"/>
    <x v="4"/>
    <n v="7423600"/>
    <x v="1"/>
  </r>
  <r>
    <x v="8"/>
    <x v="19"/>
    <x v="19"/>
    <x v="4"/>
    <n v="9264700"/>
    <x v="1"/>
  </r>
  <r>
    <x v="8"/>
    <x v="24"/>
    <x v="24"/>
    <x v="4"/>
    <n v="552411"/>
    <x v="1"/>
  </r>
  <r>
    <x v="8"/>
    <x v="0"/>
    <x v="0"/>
    <x v="5"/>
    <n v="14435200"/>
    <x v="2"/>
  </r>
  <r>
    <x v="8"/>
    <x v="1"/>
    <x v="1"/>
    <x v="5"/>
    <n v="11358400"/>
    <x v="2"/>
  </r>
  <r>
    <x v="8"/>
    <x v="2"/>
    <x v="2"/>
    <x v="5"/>
    <n v="5175048.5953000002"/>
    <x v="2"/>
  </r>
  <r>
    <x v="8"/>
    <x v="23"/>
    <x v="23"/>
    <x v="5"/>
    <n v="65800"/>
    <x v="2"/>
  </r>
  <r>
    <x v="8"/>
    <x v="3"/>
    <x v="3"/>
    <x v="5"/>
    <n v="15677356.317460001"/>
    <x v="2"/>
  </r>
  <r>
    <x v="8"/>
    <x v="21"/>
    <x v="21"/>
    <x v="5"/>
    <n v="3542489.4062689999"/>
    <x v="2"/>
  </r>
  <r>
    <x v="8"/>
    <x v="5"/>
    <x v="5"/>
    <x v="5"/>
    <n v="35142300"/>
    <x v="2"/>
  </r>
  <r>
    <x v="8"/>
    <x v="6"/>
    <x v="6"/>
    <x v="5"/>
    <n v="11293500"/>
    <x v="2"/>
  </r>
  <r>
    <x v="8"/>
    <x v="7"/>
    <x v="7"/>
    <x v="5"/>
    <n v="57555800"/>
    <x v="2"/>
  </r>
  <r>
    <x v="8"/>
    <x v="8"/>
    <x v="8"/>
    <x v="5"/>
    <n v="2822000"/>
    <x v="2"/>
  </r>
  <r>
    <x v="8"/>
    <x v="26"/>
    <x v="26"/>
    <x v="5"/>
    <n v="916000"/>
    <x v="2"/>
  </r>
  <r>
    <x v="8"/>
    <x v="9"/>
    <x v="9"/>
    <x v="5"/>
    <n v="3728900"/>
    <x v="2"/>
  </r>
  <r>
    <x v="8"/>
    <x v="10"/>
    <x v="10"/>
    <x v="5"/>
    <n v="7830313.4189999998"/>
    <x v="2"/>
  </r>
  <r>
    <x v="8"/>
    <x v="11"/>
    <x v="11"/>
    <x v="5"/>
    <n v="29434282.199999999"/>
    <x v="2"/>
  </r>
  <r>
    <x v="8"/>
    <x v="22"/>
    <x v="22"/>
    <x v="5"/>
    <n v="211800"/>
    <x v="2"/>
  </r>
  <r>
    <x v="8"/>
    <x v="14"/>
    <x v="14"/>
    <x v="5"/>
    <n v="1043700"/>
    <x v="2"/>
  </r>
  <r>
    <x v="8"/>
    <x v="15"/>
    <x v="15"/>
    <x v="5"/>
    <n v="11574000"/>
    <x v="2"/>
  </r>
  <r>
    <x v="8"/>
    <x v="16"/>
    <x v="16"/>
    <x v="5"/>
    <n v="15708300"/>
    <x v="2"/>
  </r>
  <r>
    <x v="8"/>
    <x v="18"/>
    <x v="18"/>
    <x v="5"/>
    <n v="13713400"/>
    <x v="2"/>
  </r>
  <r>
    <x v="8"/>
    <x v="19"/>
    <x v="19"/>
    <x v="5"/>
    <n v="55985900"/>
    <x v="2"/>
  </r>
  <r>
    <x v="8"/>
    <x v="24"/>
    <x v="24"/>
    <x v="5"/>
    <n v="1005563"/>
    <x v="2"/>
  </r>
  <r>
    <x v="8"/>
    <x v="0"/>
    <x v="0"/>
    <x v="6"/>
    <n v="326520"/>
    <x v="3"/>
  </r>
  <r>
    <x v="8"/>
    <x v="1"/>
    <x v="1"/>
    <x v="6"/>
    <n v="666670"/>
    <x v="3"/>
  </r>
  <r>
    <x v="8"/>
    <x v="2"/>
    <x v="2"/>
    <x v="6"/>
    <n v="258487.198"/>
    <x v="3"/>
  </r>
  <r>
    <x v="8"/>
    <x v="23"/>
    <x v="23"/>
    <x v="6"/>
    <n v="121010"/>
    <x v="3"/>
  </r>
  <r>
    <x v="8"/>
    <x v="3"/>
    <x v="3"/>
    <x v="6"/>
    <n v="477391.06"/>
    <x v="3"/>
  </r>
  <r>
    <x v="8"/>
    <x v="21"/>
    <x v="21"/>
    <x v="6"/>
    <n v="190858.939335"/>
    <x v="3"/>
  </r>
  <r>
    <x v="8"/>
    <x v="5"/>
    <x v="5"/>
    <x v="6"/>
    <n v="5063330"/>
    <x v="3"/>
  </r>
  <r>
    <x v="8"/>
    <x v="6"/>
    <x v="6"/>
    <x v="6"/>
    <n v="273390"/>
    <x v="3"/>
  </r>
  <r>
    <x v="8"/>
    <x v="7"/>
    <x v="7"/>
    <x v="6"/>
    <n v="2971840"/>
    <x v="3"/>
  </r>
  <r>
    <x v="8"/>
    <x v="8"/>
    <x v="8"/>
    <x v="6"/>
    <n v="644000"/>
    <x v="3"/>
  </r>
  <r>
    <x v="8"/>
    <x v="26"/>
    <x v="26"/>
    <x v="6"/>
    <n v="417200"/>
    <x v="3"/>
  </r>
  <r>
    <x v="8"/>
    <x v="9"/>
    <x v="9"/>
    <x v="6"/>
    <n v="133100"/>
    <x v="3"/>
  </r>
  <r>
    <x v="8"/>
    <x v="10"/>
    <x v="10"/>
    <x v="6"/>
    <n v="858165.95400000003"/>
    <x v="3"/>
  </r>
  <r>
    <x v="8"/>
    <x v="11"/>
    <x v="11"/>
    <x v="6"/>
    <n v="2642982.7785999998"/>
    <x v="3"/>
  </r>
  <r>
    <x v="8"/>
    <x v="22"/>
    <x v="22"/>
    <x v="6"/>
    <n v="10800"/>
    <x v="3"/>
  </r>
  <r>
    <x v="8"/>
    <x v="14"/>
    <x v="14"/>
    <x v="6"/>
    <n v="165300"/>
    <x v="3"/>
  </r>
  <r>
    <x v="8"/>
    <x v="15"/>
    <x v="15"/>
    <x v="6"/>
    <n v="754070"/>
    <x v="3"/>
  </r>
  <r>
    <x v="8"/>
    <x v="16"/>
    <x v="16"/>
    <x v="6"/>
    <n v="388290"/>
    <x v="3"/>
  </r>
  <r>
    <x v="8"/>
    <x v="18"/>
    <x v="18"/>
    <x v="6"/>
    <n v="592850"/>
    <x v="3"/>
  </r>
  <r>
    <x v="8"/>
    <x v="19"/>
    <x v="19"/>
    <x v="6"/>
    <n v="329230"/>
    <x v="3"/>
  </r>
  <r>
    <x v="8"/>
    <x v="24"/>
    <x v="24"/>
    <x v="6"/>
    <n v="114969"/>
    <x v="3"/>
  </r>
  <r>
    <x v="9"/>
    <x v="0"/>
    <x v="0"/>
    <x v="0"/>
    <n v="15.28"/>
    <x v="0"/>
  </r>
  <r>
    <x v="9"/>
    <x v="1"/>
    <x v="1"/>
    <x v="0"/>
    <n v="29.9"/>
    <x v="0"/>
  </r>
  <r>
    <x v="9"/>
    <x v="2"/>
    <x v="2"/>
    <x v="0"/>
    <n v="732"/>
    <x v="0"/>
  </r>
  <r>
    <x v="9"/>
    <x v="23"/>
    <x v="23"/>
    <x v="0"/>
    <n v="30.7"/>
    <x v="0"/>
  </r>
  <r>
    <x v="9"/>
    <x v="3"/>
    <x v="3"/>
    <x v="0"/>
    <n v="96.909000000000006"/>
    <x v="0"/>
  </r>
  <r>
    <x v="9"/>
    <x v="21"/>
    <x v="21"/>
    <x v="0"/>
    <n v="5.3179999999999996"/>
    <x v="0"/>
  </r>
  <r>
    <x v="9"/>
    <x v="5"/>
    <x v="5"/>
    <x v="0"/>
    <n v="1236.7"/>
    <x v="0"/>
  </r>
  <r>
    <x v="9"/>
    <x v="6"/>
    <x v="6"/>
    <x v="0"/>
    <n v="49.76"/>
    <x v="0"/>
  </r>
  <r>
    <x v="9"/>
    <x v="7"/>
    <x v="7"/>
    <x v="0"/>
    <n v="303.19000199999999"/>
    <x v="0"/>
  </r>
  <r>
    <x v="9"/>
    <x v="8"/>
    <x v="8"/>
    <x v="0"/>
    <n v="54"/>
    <x v="0"/>
  </r>
  <r>
    <x v="9"/>
    <x v="26"/>
    <x v="26"/>
    <x v="0"/>
    <n v="21.9"/>
    <x v="0"/>
  </r>
  <r>
    <x v="9"/>
    <x v="9"/>
    <x v="9"/>
    <x v="0"/>
    <n v="75.400000000000006"/>
    <x v="0"/>
  </r>
  <r>
    <x v="9"/>
    <x v="10"/>
    <x v="10"/>
    <x v="0"/>
    <n v="28.954999999999998"/>
    <x v="0"/>
  </r>
  <r>
    <x v="9"/>
    <x v="16"/>
    <x v="16"/>
    <x v="0"/>
    <n v="4002.91"/>
    <x v="0"/>
  </r>
  <r>
    <x v="9"/>
    <x v="18"/>
    <x v="18"/>
    <x v="0"/>
    <n v="34"/>
    <x v="0"/>
  </r>
  <r>
    <x v="9"/>
    <x v="19"/>
    <x v="19"/>
    <x v="0"/>
    <n v="429.58"/>
    <x v="0"/>
  </r>
  <r>
    <x v="9"/>
    <x v="0"/>
    <x v="0"/>
    <x v="1"/>
    <n v="519.4"/>
    <x v="0"/>
  </r>
  <r>
    <x v="9"/>
    <x v="1"/>
    <x v="1"/>
    <x v="1"/>
    <n v="1049"/>
    <x v="0"/>
  </r>
  <r>
    <x v="9"/>
    <x v="2"/>
    <x v="2"/>
    <x v="1"/>
    <n v="4397"/>
    <x v="0"/>
  </r>
  <r>
    <x v="9"/>
    <x v="23"/>
    <x v="23"/>
    <x v="1"/>
    <n v="102.4"/>
    <x v="0"/>
  </r>
  <r>
    <x v="9"/>
    <x v="3"/>
    <x v="3"/>
    <x v="1"/>
    <n v="457.91039000000001"/>
    <x v="0"/>
  </r>
  <r>
    <x v="9"/>
    <x v="21"/>
    <x v="21"/>
    <x v="1"/>
    <n v="144.95500000000001"/>
    <x v="0"/>
  </r>
  <r>
    <x v="9"/>
    <x v="5"/>
    <x v="5"/>
    <x v="1"/>
    <n v="5676.8"/>
    <x v="0"/>
  </r>
  <r>
    <x v="9"/>
    <x v="6"/>
    <x v="6"/>
    <x v="1"/>
    <n v="115.2"/>
    <x v="0"/>
  </r>
  <r>
    <x v="9"/>
    <x v="7"/>
    <x v="7"/>
    <x v="1"/>
    <n v="1924.099997"/>
    <x v="0"/>
  </r>
  <r>
    <x v="9"/>
    <x v="8"/>
    <x v="8"/>
    <x v="1"/>
    <n v="300"/>
    <x v="0"/>
  </r>
  <r>
    <x v="9"/>
    <x v="26"/>
    <x v="26"/>
    <x v="1"/>
    <n v="542.1"/>
    <x v="0"/>
  </r>
  <r>
    <x v="9"/>
    <x v="9"/>
    <x v="9"/>
    <x v="1"/>
    <n v="159.4"/>
    <x v="0"/>
  </r>
  <r>
    <x v="9"/>
    <x v="10"/>
    <x v="10"/>
    <x v="1"/>
    <n v="1036.184"/>
    <x v="0"/>
  </r>
  <r>
    <x v="9"/>
    <x v="16"/>
    <x v="16"/>
    <x v="1"/>
    <n v="16706.900000000001"/>
    <x v="0"/>
  </r>
  <r>
    <x v="9"/>
    <x v="18"/>
    <x v="18"/>
    <x v="1"/>
    <n v="1321"/>
    <x v="0"/>
  </r>
  <r>
    <x v="9"/>
    <x v="19"/>
    <x v="19"/>
    <x v="1"/>
    <n v="1255.3"/>
    <x v="0"/>
  </r>
  <r>
    <x v="9"/>
    <x v="1"/>
    <x v="1"/>
    <x v="2"/>
    <n v="373.55"/>
    <x v="0"/>
  </r>
  <r>
    <x v="9"/>
    <x v="2"/>
    <x v="2"/>
    <x v="2"/>
    <n v="15"/>
    <x v="0"/>
  </r>
  <r>
    <x v="9"/>
    <x v="3"/>
    <x v="3"/>
    <x v="2"/>
    <n v="50.82"/>
    <x v="0"/>
  </r>
  <r>
    <x v="9"/>
    <x v="21"/>
    <x v="21"/>
    <x v="2"/>
    <n v="11.726000000000001"/>
    <x v="0"/>
  </r>
  <r>
    <x v="9"/>
    <x v="5"/>
    <x v="5"/>
    <x v="2"/>
    <n v="835.41"/>
    <x v="0"/>
  </r>
  <r>
    <x v="9"/>
    <x v="6"/>
    <x v="6"/>
    <x v="2"/>
    <n v="9.9499999999999993"/>
    <x v="0"/>
  </r>
  <r>
    <x v="9"/>
    <x v="7"/>
    <x v="7"/>
    <x v="2"/>
    <n v="81.19"/>
    <x v="0"/>
  </r>
  <r>
    <x v="9"/>
    <x v="8"/>
    <x v="8"/>
    <x v="2"/>
    <n v="111.96"/>
    <x v="0"/>
  </r>
  <r>
    <x v="9"/>
    <x v="26"/>
    <x v="26"/>
    <x v="2"/>
    <n v="34.229999999999997"/>
    <x v="0"/>
  </r>
  <r>
    <x v="9"/>
    <x v="9"/>
    <x v="9"/>
    <x v="2"/>
    <n v="54.27"/>
    <x v="0"/>
  </r>
  <r>
    <x v="9"/>
    <x v="10"/>
    <x v="10"/>
    <x v="2"/>
    <n v="2"/>
    <x v="0"/>
  </r>
  <r>
    <x v="9"/>
    <x v="16"/>
    <x v="16"/>
    <x v="2"/>
    <n v="223.02"/>
    <x v="0"/>
  </r>
  <r>
    <x v="9"/>
    <x v="18"/>
    <x v="18"/>
    <x v="2"/>
    <n v="34.090000000000003"/>
    <x v="0"/>
  </r>
  <r>
    <x v="9"/>
    <x v="19"/>
    <x v="19"/>
    <x v="2"/>
    <n v="22.25"/>
    <x v="0"/>
  </r>
  <r>
    <x v="9"/>
    <x v="0"/>
    <x v="0"/>
    <x v="3"/>
    <n v="4575.5"/>
    <x v="0"/>
  </r>
  <r>
    <x v="9"/>
    <x v="1"/>
    <x v="1"/>
    <x v="3"/>
    <n v="4142.3999999999996"/>
    <x v="0"/>
  </r>
  <r>
    <x v="9"/>
    <x v="2"/>
    <x v="2"/>
    <x v="3"/>
    <n v="3815"/>
    <x v="0"/>
  </r>
  <r>
    <x v="9"/>
    <x v="23"/>
    <x v="23"/>
    <x v="3"/>
    <n v="102.4"/>
    <x v="0"/>
  </r>
  <r>
    <x v="9"/>
    <x v="3"/>
    <x v="3"/>
    <x v="3"/>
    <n v="3003.5804199999998"/>
    <x v="0"/>
  </r>
  <r>
    <x v="9"/>
    <x v="21"/>
    <x v="21"/>
    <x v="3"/>
    <n v="448.30040000000002"/>
    <x v="0"/>
  </r>
  <r>
    <x v="9"/>
    <x v="5"/>
    <x v="5"/>
    <x v="3"/>
    <n v="23145.1"/>
    <x v="0"/>
  </r>
  <r>
    <x v="9"/>
    <x v="6"/>
    <x v="6"/>
    <x v="3"/>
    <n v="3754.5"/>
    <x v="0"/>
  </r>
  <r>
    <x v="9"/>
    <x v="7"/>
    <x v="7"/>
    <x v="3"/>
    <n v="8389.8999910000002"/>
    <x v="0"/>
  </r>
  <r>
    <x v="9"/>
    <x v="8"/>
    <x v="8"/>
    <x v="3"/>
    <n v="3582.8"/>
    <x v="0"/>
  </r>
  <r>
    <x v="9"/>
    <x v="9"/>
    <x v="9"/>
    <x v="3"/>
    <n v="364.8"/>
    <x v="0"/>
  </r>
  <r>
    <x v="9"/>
    <x v="10"/>
    <x v="10"/>
    <x v="3"/>
    <n v="1351.7619999999999"/>
    <x v="0"/>
  </r>
  <r>
    <x v="9"/>
    <x v="16"/>
    <x v="16"/>
    <x v="3"/>
    <n v="9456.4"/>
    <x v="0"/>
  </r>
  <r>
    <x v="9"/>
    <x v="18"/>
    <x v="18"/>
    <x v="3"/>
    <n v="3435.3"/>
    <x v="0"/>
  </r>
  <r>
    <x v="9"/>
    <x v="19"/>
    <x v="19"/>
    <x v="3"/>
    <n v="5163.1000000000004"/>
    <x v="0"/>
  </r>
  <r>
    <x v="9"/>
    <x v="24"/>
    <x v="24"/>
    <x v="3"/>
    <n v="385.43"/>
    <x v="0"/>
  </r>
  <r>
    <x v="9"/>
    <x v="0"/>
    <x v="0"/>
    <x v="4"/>
    <n v="4981300"/>
    <x v="1"/>
  </r>
  <r>
    <x v="9"/>
    <x v="1"/>
    <x v="1"/>
    <x v="4"/>
    <n v="3951200"/>
    <x v="1"/>
  </r>
  <r>
    <x v="9"/>
    <x v="2"/>
    <x v="2"/>
    <x v="4"/>
    <n v="2322059"/>
    <x v="1"/>
  </r>
  <r>
    <x v="9"/>
    <x v="23"/>
    <x v="23"/>
    <x v="4"/>
    <n v="774600"/>
    <x v="1"/>
  </r>
  <r>
    <x v="9"/>
    <x v="3"/>
    <x v="3"/>
    <x v="4"/>
    <n v="3772000.74"/>
    <x v="1"/>
  </r>
  <r>
    <x v="9"/>
    <x v="21"/>
    <x v="21"/>
    <x v="4"/>
    <n v="1935735.8593270001"/>
    <x v="1"/>
  </r>
  <r>
    <x v="9"/>
    <x v="5"/>
    <x v="5"/>
    <x v="4"/>
    <n v="59803900"/>
    <x v="1"/>
  </r>
  <r>
    <x v="9"/>
    <x v="6"/>
    <x v="6"/>
    <x v="4"/>
    <n v="7072100"/>
    <x v="1"/>
  </r>
  <r>
    <x v="9"/>
    <x v="7"/>
    <x v="7"/>
    <x v="4"/>
    <n v="36880200"/>
    <x v="1"/>
  </r>
  <r>
    <x v="9"/>
    <x v="8"/>
    <x v="8"/>
    <x v="4"/>
    <n v="3873700"/>
    <x v="1"/>
  </r>
  <r>
    <x v="9"/>
    <x v="26"/>
    <x v="26"/>
    <x v="4"/>
    <n v="4486600"/>
    <x v="1"/>
  </r>
  <r>
    <x v="9"/>
    <x v="9"/>
    <x v="9"/>
    <x v="4"/>
    <n v="1565600"/>
    <x v="1"/>
  </r>
  <r>
    <x v="9"/>
    <x v="10"/>
    <x v="10"/>
    <x v="4"/>
    <n v="6487132.7790000001"/>
    <x v="1"/>
  </r>
  <r>
    <x v="9"/>
    <x v="16"/>
    <x v="16"/>
    <x v="4"/>
    <n v="12600800"/>
    <x v="1"/>
  </r>
  <r>
    <x v="9"/>
    <x v="18"/>
    <x v="18"/>
    <x v="4"/>
    <n v="7083800"/>
    <x v="1"/>
  </r>
  <r>
    <x v="9"/>
    <x v="19"/>
    <x v="19"/>
    <x v="4"/>
    <n v="9235800"/>
    <x v="1"/>
  </r>
  <r>
    <x v="9"/>
    <x v="24"/>
    <x v="24"/>
    <x v="4"/>
    <n v="556208"/>
    <x v="1"/>
  </r>
  <r>
    <x v="9"/>
    <x v="0"/>
    <x v="0"/>
    <x v="5"/>
    <n v="12140400"/>
    <x v="2"/>
  </r>
  <r>
    <x v="9"/>
    <x v="1"/>
    <x v="1"/>
    <x v="5"/>
    <n v="10074900"/>
    <x v="2"/>
  </r>
  <r>
    <x v="9"/>
    <x v="2"/>
    <x v="2"/>
    <x v="5"/>
    <n v="3882340"/>
    <x v="2"/>
  </r>
  <r>
    <x v="9"/>
    <x v="23"/>
    <x v="23"/>
    <x v="5"/>
    <n v="52400"/>
    <x v="2"/>
  </r>
  <r>
    <x v="9"/>
    <x v="3"/>
    <x v="3"/>
    <x v="5"/>
    <n v="5555899.9199999999"/>
    <x v="2"/>
  </r>
  <r>
    <x v="9"/>
    <x v="21"/>
    <x v="21"/>
    <x v="5"/>
    <n v="4369670.7070230003"/>
    <x v="2"/>
  </r>
  <r>
    <x v="9"/>
    <x v="5"/>
    <x v="5"/>
    <x v="5"/>
    <n v="78919700"/>
    <x v="2"/>
  </r>
  <r>
    <x v="9"/>
    <x v="6"/>
    <x v="6"/>
    <x v="5"/>
    <n v="13288100"/>
    <x v="2"/>
  </r>
  <r>
    <x v="9"/>
    <x v="7"/>
    <x v="7"/>
    <x v="5"/>
    <n v="7776200"/>
    <x v="2"/>
  </r>
  <r>
    <x v="9"/>
    <x v="8"/>
    <x v="8"/>
    <x v="5"/>
    <n v="3359000"/>
    <x v="2"/>
  </r>
  <r>
    <x v="9"/>
    <x v="26"/>
    <x v="26"/>
    <x v="5"/>
    <n v="980000"/>
    <x v="2"/>
  </r>
  <r>
    <x v="9"/>
    <x v="9"/>
    <x v="9"/>
    <x v="5"/>
    <n v="2863800"/>
    <x v="2"/>
  </r>
  <r>
    <x v="9"/>
    <x v="10"/>
    <x v="10"/>
    <x v="5"/>
    <n v="10081630.867000001"/>
    <x v="2"/>
  </r>
  <r>
    <x v="9"/>
    <x v="22"/>
    <x v="22"/>
    <x v="5"/>
    <n v="212000"/>
    <x v="2"/>
  </r>
  <r>
    <x v="9"/>
    <x v="16"/>
    <x v="16"/>
    <x v="5"/>
    <n v="16081500"/>
    <x v="2"/>
  </r>
  <r>
    <x v="9"/>
    <x v="18"/>
    <x v="18"/>
    <x v="5"/>
    <n v="14507000"/>
    <x v="2"/>
  </r>
  <r>
    <x v="9"/>
    <x v="19"/>
    <x v="19"/>
    <x v="5"/>
    <n v="57612800"/>
    <x v="2"/>
  </r>
  <r>
    <x v="9"/>
    <x v="24"/>
    <x v="24"/>
    <x v="5"/>
    <n v="1069138"/>
    <x v="2"/>
  </r>
  <r>
    <x v="9"/>
    <x v="0"/>
    <x v="0"/>
    <x v="6"/>
    <n v="306850"/>
    <x v="3"/>
  </r>
  <r>
    <x v="9"/>
    <x v="1"/>
    <x v="1"/>
    <x v="6"/>
    <n v="715250"/>
    <x v="3"/>
  </r>
  <r>
    <x v="9"/>
    <x v="2"/>
    <x v="2"/>
    <x v="6"/>
    <n v="245571"/>
    <x v="3"/>
  </r>
  <r>
    <x v="9"/>
    <x v="23"/>
    <x v="23"/>
    <x v="6"/>
    <n v="148580"/>
    <x v="3"/>
  </r>
  <r>
    <x v="9"/>
    <x v="3"/>
    <x v="3"/>
    <x v="6"/>
    <n v="219470.8"/>
    <x v="3"/>
  </r>
  <r>
    <x v="9"/>
    <x v="21"/>
    <x v="21"/>
    <x v="6"/>
    <n v="199529.283975"/>
    <x v="3"/>
  </r>
  <r>
    <x v="9"/>
    <x v="5"/>
    <x v="5"/>
    <x v="6"/>
    <n v="5039040"/>
    <x v="3"/>
  </r>
  <r>
    <x v="9"/>
    <x v="6"/>
    <x v="6"/>
    <x v="6"/>
    <n v="244870"/>
    <x v="3"/>
  </r>
  <r>
    <x v="9"/>
    <x v="7"/>
    <x v="7"/>
    <x v="6"/>
    <n v="3193560"/>
    <x v="3"/>
  </r>
  <r>
    <x v="9"/>
    <x v="8"/>
    <x v="8"/>
    <x v="6"/>
    <n v="1074700"/>
    <x v="3"/>
  </r>
  <r>
    <x v="9"/>
    <x v="26"/>
    <x v="26"/>
    <x v="6"/>
    <n v="503500"/>
    <x v="3"/>
  </r>
  <r>
    <x v="9"/>
    <x v="9"/>
    <x v="9"/>
    <x v="6"/>
    <n v="142350"/>
    <x v="3"/>
  </r>
  <r>
    <x v="9"/>
    <x v="10"/>
    <x v="10"/>
    <x v="6"/>
    <n v="868831.103"/>
    <x v="3"/>
  </r>
  <r>
    <x v="9"/>
    <x v="22"/>
    <x v="22"/>
    <x v="6"/>
    <n v="11900"/>
    <x v="3"/>
  </r>
  <r>
    <x v="9"/>
    <x v="16"/>
    <x v="16"/>
    <x v="6"/>
    <n v="449840"/>
    <x v="3"/>
  </r>
  <r>
    <x v="9"/>
    <x v="18"/>
    <x v="18"/>
    <x v="6"/>
    <n v="607620"/>
    <x v="3"/>
  </r>
  <r>
    <x v="9"/>
    <x v="19"/>
    <x v="19"/>
    <x v="6"/>
    <n v="300730"/>
    <x v="3"/>
  </r>
  <r>
    <x v="9"/>
    <x v="24"/>
    <x v="24"/>
    <x v="6"/>
    <n v="133587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O33" firstHeaderRow="1" firstDataRow="3" firstDataCol="1"/>
  <pivotFields count="6">
    <pivotField axis="axisCol" showAll="0">
      <items count="11">
        <item h="1" x="0"/>
        <item h="1" x="1"/>
        <item h="1" x="2"/>
        <item h="1" x="3"/>
        <item x="4"/>
        <item x="5"/>
        <item x="6"/>
        <item h="1" x="7"/>
        <item h="1" x="8"/>
        <item h="1" x="9"/>
        <item t="default"/>
      </items>
    </pivotField>
    <pivotField showAll="0">
      <items count="28">
        <item x="0"/>
        <item x="1"/>
        <item x="2"/>
        <item x="23"/>
        <item x="3"/>
        <item x="4"/>
        <item x="21"/>
        <item x="25"/>
        <item x="5"/>
        <item x="6"/>
        <item x="7"/>
        <item x="8"/>
        <item x="26"/>
        <item x="9"/>
        <item x="10"/>
        <item x="11"/>
        <item x="12"/>
        <item x="22"/>
        <item x="13"/>
        <item x="14"/>
        <item x="15"/>
        <item x="16"/>
        <item x="17"/>
        <item x="18"/>
        <item x="19"/>
        <item x="24"/>
        <item x="20"/>
        <item t="default"/>
      </items>
    </pivotField>
    <pivotField axis="axisRow" showAll="0">
      <items count="28">
        <item x="0"/>
        <item x="1"/>
        <item x="2"/>
        <item x="26"/>
        <item x="23"/>
        <item x="3"/>
        <item x="21"/>
        <item x="25"/>
        <item x="6"/>
        <item x="7"/>
        <item x="4"/>
        <item x="8"/>
        <item x="9"/>
        <item x="10"/>
        <item x="11"/>
        <item x="13"/>
        <item x="12"/>
        <item x="22"/>
        <item x="14"/>
        <item x="15"/>
        <item x="16"/>
        <item x="17"/>
        <item x="18"/>
        <item x="20"/>
        <item x="24"/>
        <item x="5"/>
        <item x="19"/>
        <item t="default"/>
      </items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axis="axisCol" multipleItemSelectionAllowed="1" showAll="0">
      <items count="5">
        <item sd="0" x="0"/>
        <item x="2"/>
        <item x="1"/>
        <item x="3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5"/>
    <field x="0"/>
  </colFields>
  <colItems count="14">
    <i>
      <x/>
    </i>
    <i>
      <x v="1"/>
      <x v="4"/>
    </i>
    <i r="1">
      <x v="5"/>
    </i>
    <i r="1">
      <x v="6"/>
    </i>
    <i t="default">
      <x v="1"/>
    </i>
    <i>
      <x v="2"/>
      <x v="4"/>
    </i>
    <i r="1">
      <x v="5"/>
    </i>
    <i r="1">
      <x v="6"/>
    </i>
    <i t="default">
      <x v="2"/>
    </i>
    <i>
      <x v="3"/>
      <x v="4"/>
    </i>
    <i r="1">
      <x v="5"/>
    </i>
    <i r="1">
      <x v="6"/>
    </i>
    <i t="default">
      <x v="3"/>
    </i>
    <i t="grand">
      <x/>
    </i>
  </colItem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ea.europa.eu/" TargetMode="External"/><Relationship Id="rId2" Type="http://schemas.openxmlformats.org/officeDocument/2006/relationships/hyperlink" Target="mailto:info@eea.europa.eu" TargetMode="External"/><Relationship Id="rId1" Type="http://schemas.openxmlformats.org/officeDocument/2006/relationships/hyperlink" Target="mailto:info@eea.europa.eu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eea.europa.eu/data-and-maps/data/external/industrial-reporting-under-the-industri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6"/>
  <sheetViews>
    <sheetView workbookViewId="0">
      <selection activeCell="C24" sqref="C24"/>
    </sheetView>
  </sheetViews>
  <sheetFormatPr defaultColWidth="9.140625" defaultRowHeight="15" x14ac:dyDescent="0.25"/>
  <cols>
    <col min="4" max="4" width="43.140625" bestFit="1" customWidth="1"/>
    <col min="6" max="6" width="12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65</v>
      </c>
      <c r="E1" t="s">
        <v>4</v>
      </c>
      <c r="F1" t="s">
        <v>3</v>
      </c>
    </row>
    <row r="2" spans="1:6" x14ac:dyDescent="0.25">
      <c r="A2">
        <v>2010</v>
      </c>
      <c r="B2" t="s">
        <v>5</v>
      </c>
      <c r="C2" t="s">
        <v>6</v>
      </c>
      <c r="D2" t="s">
        <v>7</v>
      </c>
      <c r="E2">
        <v>44.3</v>
      </c>
      <c r="F2" t="str">
        <f>IF(OR(LEFT(D2,3)="Cad",LEFT(D2,3)="Lea",LEFT(D2,3)="Mer",LEFT(D2,3)="Nic"),"Cd, Hg, Ni, Pb",IF(RIGHT(D2,3)="gen","Total N",IF(RIGHT(D2,3)="rus","Total P","TOC")))</f>
        <v>Cd, Hg, Ni, Pb</v>
      </c>
    </row>
    <row r="3" spans="1:6" x14ac:dyDescent="0.25">
      <c r="A3">
        <v>2010</v>
      </c>
      <c r="B3" t="s">
        <v>14</v>
      </c>
      <c r="C3" t="s">
        <v>15</v>
      </c>
      <c r="D3" t="s">
        <v>7</v>
      </c>
      <c r="E3">
        <v>293.5</v>
      </c>
      <c r="F3" t="str">
        <f t="shared" ref="F3:F66" si="0">IF(OR(LEFT(D3,3)="Cad",LEFT(D3,3)="Lea",LEFT(D3,3)="Mer",LEFT(D3,3)="Nic"),"Cd, Hg, Ni, Pb",IF(RIGHT(D3,3)="gen","Total N",IF(RIGHT(D3,3)="rus","Total P","TOC")))</f>
        <v>Cd, Hg, Ni, Pb</v>
      </c>
    </row>
    <row r="4" spans="1:6" x14ac:dyDescent="0.25">
      <c r="A4">
        <v>2010</v>
      </c>
      <c r="B4" t="s">
        <v>16</v>
      </c>
      <c r="C4" t="s">
        <v>17</v>
      </c>
      <c r="D4" t="s">
        <v>7</v>
      </c>
      <c r="E4">
        <v>2654.26</v>
      </c>
      <c r="F4" t="str">
        <f t="shared" si="0"/>
        <v>Cd, Hg, Ni, Pb</v>
      </c>
    </row>
    <row r="5" spans="1:6" x14ac:dyDescent="0.25">
      <c r="A5">
        <v>2010</v>
      </c>
      <c r="B5" t="s">
        <v>20</v>
      </c>
      <c r="C5" t="s">
        <v>68</v>
      </c>
      <c r="D5" t="s">
        <v>7</v>
      </c>
      <c r="E5">
        <v>307.17</v>
      </c>
      <c r="F5" t="str">
        <f t="shared" si="0"/>
        <v>Cd, Hg, Ni, Pb</v>
      </c>
    </row>
    <row r="6" spans="1:6" x14ac:dyDescent="0.25">
      <c r="A6">
        <v>2010</v>
      </c>
      <c r="B6" t="s">
        <v>21</v>
      </c>
      <c r="C6" t="s">
        <v>22</v>
      </c>
      <c r="D6" t="s">
        <v>7</v>
      </c>
      <c r="E6">
        <v>676.8</v>
      </c>
      <c r="F6" t="str">
        <f t="shared" si="0"/>
        <v>Cd, Hg, Ni, Pb</v>
      </c>
    </row>
    <row r="7" spans="1:6" x14ac:dyDescent="0.25">
      <c r="A7">
        <v>2010</v>
      </c>
      <c r="B7" t="s">
        <v>27</v>
      </c>
      <c r="C7" t="s">
        <v>28</v>
      </c>
      <c r="D7" t="s">
        <v>7</v>
      </c>
      <c r="E7">
        <v>362.81</v>
      </c>
      <c r="F7" t="str">
        <f t="shared" si="0"/>
        <v>Cd, Hg, Ni, Pb</v>
      </c>
    </row>
    <row r="8" spans="1:6" x14ac:dyDescent="0.25">
      <c r="A8">
        <v>2010</v>
      </c>
      <c r="B8" t="s">
        <v>29</v>
      </c>
      <c r="C8" t="s">
        <v>30</v>
      </c>
      <c r="D8" t="s">
        <v>7</v>
      </c>
      <c r="E8">
        <v>289.29000000000002</v>
      </c>
      <c r="F8" t="str">
        <f t="shared" si="0"/>
        <v>Cd, Hg, Ni, Pb</v>
      </c>
    </row>
    <row r="9" spans="1:6" x14ac:dyDescent="0.25">
      <c r="A9">
        <v>2010</v>
      </c>
      <c r="B9" t="s">
        <v>31</v>
      </c>
      <c r="C9" t="s">
        <v>32</v>
      </c>
      <c r="D9" t="s">
        <v>7</v>
      </c>
      <c r="E9">
        <v>2417.89</v>
      </c>
      <c r="F9" t="str">
        <f t="shared" si="0"/>
        <v>Cd, Hg, Ni, Pb</v>
      </c>
    </row>
    <row r="10" spans="1:6" x14ac:dyDescent="0.25">
      <c r="A10">
        <v>2010</v>
      </c>
      <c r="B10" t="s">
        <v>33</v>
      </c>
      <c r="C10" t="s">
        <v>34</v>
      </c>
      <c r="D10" t="s">
        <v>7</v>
      </c>
      <c r="E10">
        <v>7</v>
      </c>
      <c r="F10" t="str">
        <f t="shared" si="0"/>
        <v>Cd, Hg, Ni, Pb</v>
      </c>
    </row>
    <row r="11" spans="1:6" x14ac:dyDescent="0.25">
      <c r="A11">
        <v>2010</v>
      </c>
      <c r="B11" t="s">
        <v>35</v>
      </c>
      <c r="C11" t="s">
        <v>36</v>
      </c>
      <c r="D11" t="s">
        <v>7</v>
      </c>
      <c r="E11">
        <v>19.8</v>
      </c>
      <c r="F11" t="str">
        <f t="shared" si="0"/>
        <v>Cd, Hg, Ni, Pb</v>
      </c>
    </row>
    <row r="12" spans="1:6" x14ac:dyDescent="0.25">
      <c r="A12">
        <v>2010</v>
      </c>
      <c r="B12" t="s">
        <v>37</v>
      </c>
      <c r="C12" t="s">
        <v>38</v>
      </c>
      <c r="D12" t="s">
        <v>7</v>
      </c>
      <c r="E12">
        <v>29.57</v>
      </c>
      <c r="F12" t="str">
        <f t="shared" si="0"/>
        <v>Cd, Hg, Ni, Pb</v>
      </c>
    </row>
    <row r="13" spans="1:6" x14ac:dyDescent="0.25">
      <c r="A13">
        <v>2010</v>
      </c>
      <c r="B13" t="s">
        <v>39</v>
      </c>
      <c r="C13" t="s">
        <v>40</v>
      </c>
      <c r="D13" t="s">
        <v>7</v>
      </c>
      <c r="E13">
        <v>4635.67</v>
      </c>
      <c r="F13" t="str">
        <f t="shared" si="0"/>
        <v>Cd, Hg, Ni, Pb</v>
      </c>
    </row>
    <row r="14" spans="1:6" x14ac:dyDescent="0.25">
      <c r="A14">
        <v>2010</v>
      </c>
      <c r="B14" t="s">
        <v>41</v>
      </c>
      <c r="C14" t="s">
        <v>42</v>
      </c>
      <c r="D14" t="s">
        <v>7</v>
      </c>
      <c r="E14">
        <v>7</v>
      </c>
      <c r="F14" t="str">
        <f t="shared" si="0"/>
        <v>Cd, Hg, Ni, Pb</v>
      </c>
    </row>
    <row r="15" spans="1:6" x14ac:dyDescent="0.25">
      <c r="A15">
        <v>2010</v>
      </c>
      <c r="B15" t="s">
        <v>45</v>
      </c>
      <c r="C15" t="s">
        <v>46</v>
      </c>
      <c r="D15" t="s">
        <v>7</v>
      </c>
      <c r="E15">
        <v>7</v>
      </c>
      <c r="F15" t="str">
        <f t="shared" si="0"/>
        <v>Cd, Hg, Ni, Pb</v>
      </c>
    </row>
    <row r="16" spans="1:6" x14ac:dyDescent="0.25">
      <c r="A16">
        <v>2010</v>
      </c>
      <c r="B16" t="s">
        <v>47</v>
      </c>
      <c r="C16" t="s">
        <v>48</v>
      </c>
      <c r="D16" t="s">
        <v>7</v>
      </c>
      <c r="E16">
        <v>5.39</v>
      </c>
      <c r="F16" t="str">
        <f t="shared" si="0"/>
        <v>Cd, Hg, Ni, Pb</v>
      </c>
    </row>
    <row r="17" spans="1:6" x14ac:dyDescent="0.25">
      <c r="A17">
        <v>2010</v>
      </c>
      <c r="B17" t="s">
        <v>49</v>
      </c>
      <c r="C17" t="s">
        <v>50</v>
      </c>
      <c r="D17" t="s">
        <v>7</v>
      </c>
      <c r="E17">
        <v>12.7</v>
      </c>
      <c r="F17" t="str">
        <f t="shared" si="0"/>
        <v>Cd, Hg, Ni, Pb</v>
      </c>
    </row>
    <row r="18" spans="1:6" x14ac:dyDescent="0.25">
      <c r="A18">
        <v>2010</v>
      </c>
      <c r="B18" t="s">
        <v>51</v>
      </c>
      <c r="C18" t="s">
        <v>52</v>
      </c>
      <c r="D18" t="s">
        <v>7</v>
      </c>
      <c r="E18">
        <v>1821.33</v>
      </c>
      <c r="F18" t="str">
        <f t="shared" si="0"/>
        <v>Cd, Hg, Ni, Pb</v>
      </c>
    </row>
    <row r="19" spans="1:6" x14ac:dyDescent="0.25">
      <c r="A19">
        <v>2010</v>
      </c>
      <c r="B19" t="s">
        <v>53</v>
      </c>
      <c r="C19" t="s">
        <v>54</v>
      </c>
      <c r="D19" t="s">
        <v>7</v>
      </c>
      <c r="E19">
        <v>1534.18</v>
      </c>
      <c r="F19" t="str">
        <f t="shared" si="0"/>
        <v>Cd, Hg, Ni, Pb</v>
      </c>
    </row>
    <row r="20" spans="1:6" x14ac:dyDescent="0.25">
      <c r="A20">
        <v>2010</v>
      </c>
      <c r="B20" t="s">
        <v>55</v>
      </c>
      <c r="C20" t="s">
        <v>56</v>
      </c>
      <c r="D20" t="s">
        <v>7</v>
      </c>
      <c r="E20">
        <v>1719</v>
      </c>
      <c r="F20" t="str">
        <f t="shared" si="0"/>
        <v>Cd, Hg, Ni, Pb</v>
      </c>
    </row>
    <row r="21" spans="1:6" x14ac:dyDescent="0.25">
      <c r="A21">
        <v>2010</v>
      </c>
      <c r="B21" t="s">
        <v>57</v>
      </c>
      <c r="C21" t="s">
        <v>58</v>
      </c>
      <c r="D21" t="s">
        <v>7</v>
      </c>
      <c r="E21">
        <v>379.5</v>
      </c>
      <c r="F21" t="str">
        <f t="shared" si="0"/>
        <v>Cd, Hg, Ni, Pb</v>
      </c>
    </row>
    <row r="22" spans="1:6" x14ac:dyDescent="0.25">
      <c r="A22">
        <v>2010</v>
      </c>
      <c r="B22" t="s">
        <v>61</v>
      </c>
      <c r="C22" t="s">
        <v>62</v>
      </c>
      <c r="D22" t="s">
        <v>7</v>
      </c>
      <c r="E22">
        <v>170.6</v>
      </c>
      <c r="F22" t="str">
        <f t="shared" si="0"/>
        <v>Cd, Hg, Ni, Pb</v>
      </c>
    </row>
    <row r="23" spans="1:6" x14ac:dyDescent="0.25">
      <c r="A23">
        <v>2010</v>
      </c>
      <c r="B23" t="s">
        <v>5</v>
      </c>
      <c r="C23" t="s">
        <v>6</v>
      </c>
      <c r="D23" t="s">
        <v>8</v>
      </c>
      <c r="E23">
        <v>2525.6</v>
      </c>
      <c r="F23" t="str">
        <f t="shared" si="0"/>
        <v>Cd, Hg, Ni, Pb</v>
      </c>
    </row>
    <row r="24" spans="1:6" x14ac:dyDescent="0.25">
      <c r="A24">
        <v>2010</v>
      </c>
      <c r="B24" t="s">
        <v>14</v>
      </c>
      <c r="C24" t="s">
        <v>15</v>
      </c>
      <c r="D24" t="s">
        <v>8</v>
      </c>
      <c r="E24">
        <v>5147.5</v>
      </c>
      <c r="F24" t="str">
        <f t="shared" si="0"/>
        <v>Cd, Hg, Ni, Pb</v>
      </c>
    </row>
    <row r="25" spans="1:6" x14ac:dyDescent="0.25">
      <c r="A25">
        <v>2010</v>
      </c>
      <c r="B25" t="s">
        <v>16</v>
      </c>
      <c r="C25" t="s">
        <v>17</v>
      </c>
      <c r="D25" t="s">
        <v>8</v>
      </c>
      <c r="E25">
        <v>5640.5</v>
      </c>
      <c r="F25" t="str">
        <f t="shared" si="0"/>
        <v>Cd, Hg, Ni, Pb</v>
      </c>
    </row>
    <row r="26" spans="1:6" x14ac:dyDescent="0.25">
      <c r="A26">
        <v>2010</v>
      </c>
      <c r="B26" t="s">
        <v>20</v>
      </c>
      <c r="C26" t="s">
        <v>68</v>
      </c>
      <c r="D26" t="s">
        <v>8</v>
      </c>
      <c r="E26">
        <v>3074</v>
      </c>
      <c r="F26" t="str">
        <f t="shared" si="0"/>
        <v>Cd, Hg, Ni, Pb</v>
      </c>
    </row>
    <row r="27" spans="1:6" x14ac:dyDescent="0.25">
      <c r="A27">
        <v>2010</v>
      </c>
      <c r="B27" t="s">
        <v>21</v>
      </c>
      <c r="C27" t="s">
        <v>22</v>
      </c>
      <c r="D27" t="s">
        <v>8</v>
      </c>
      <c r="E27">
        <v>9390.2999999999993</v>
      </c>
      <c r="F27" t="str">
        <f t="shared" si="0"/>
        <v>Cd, Hg, Ni, Pb</v>
      </c>
    </row>
    <row r="28" spans="1:6" x14ac:dyDescent="0.25">
      <c r="A28">
        <v>2010</v>
      </c>
      <c r="B28" t="s">
        <v>23</v>
      </c>
      <c r="C28" t="s">
        <v>24</v>
      </c>
      <c r="D28" t="s">
        <v>8</v>
      </c>
      <c r="E28">
        <v>144</v>
      </c>
      <c r="F28" t="str">
        <f t="shared" si="0"/>
        <v>Cd, Hg, Ni, Pb</v>
      </c>
    </row>
    <row r="29" spans="1:6" x14ac:dyDescent="0.25">
      <c r="A29">
        <v>2010</v>
      </c>
      <c r="B29" t="s">
        <v>27</v>
      </c>
      <c r="C29" t="s">
        <v>28</v>
      </c>
      <c r="D29" t="s">
        <v>8</v>
      </c>
      <c r="E29">
        <v>5199.2</v>
      </c>
      <c r="F29" t="str">
        <f t="shared" si="0"/>
        <v>Cd, Hg, Ni, Pb</v>
      </c>
    </row>
    <row r="30" spans="1:6" x14ac:dyDescent="0.25">
      <c r="A30">
        <v>2010</v>
      </c>
      <c r="B30" t="s">
        <v>29</v>
      </c>
      <c r="C30" t="s">
        <v>30</v>
      </c>
      <c r="D30" t="s">
        <v>8</v>
      </c>
      <c r="E30">
        <v>639.6</v>
      </c>
      <c r="F30" t="str">
        <f t="shared" si="0"/>
        <v>Cd, Hg, Ni, Pb</v>
      </c>
    </row>
    <row r="31" spans="1:6" x14ac:dyDescent="0.25">
      <c r="A31">
        <v>2010</v>
      </c>
      <c r="B31" t="s">
        <v>31</v>
      </c>
      <c r="C31" t="s">
        <v>32</v>
      </c>
      <c r="D31" t="s">
        <v>8</v>
      </c>
      <c r="E31">
        <v>27893.9</v>
      </c>
      <c r="F31" t="str">
        <f t="shared" si="0"/>
        <v>Cd, Hg, Ni, Pb</v>
      </c>
    </row>
    <row r="32" spans="1:6" x14ac:dyDescent="0.25">
      <c r="A32">
        <v>2010</v>
      </c>
      <c r="B32" t="s">
        <v>33</v>
      </c>
      <c r="C32" t="s">
        <v>34</v>
      </c>
      <c r="D32" t="s">
        <v>8</v>
      </c>
      <c r="E32">
        <v>78.099999999999994</v>
      </c>
      <c r="F32" t="str">
        <f t="shared" si="0"/>
        <v>Cd, Hg, Ni, Pb</v>
      </c>
    </row>
    <row r="33" spans="1:6" x14ac:dyDescent="0.25">
      <c r="A33">
        <v>2010</v>
      </c>
      <c r="B33" t="s">
        <v>35</v>
      </c>
      <c r="C33" t="s">
        <v>36</v>
      </c>
      <c r="D33" t="s">
        <v>8</v>
      </c>
      <c r="E33">
        <v>413.8</v>
      </c>
      <c r="F33" t="str">
        <f t="shared" si="0"/>
        <v>Cd, Hg, Ni, Pb</v>
      </c>
    </row>
    <row r="34" spans="1:6" x14ac:dyDescent="0.25">
      <c r="A34">
        <v>2010</v>
      </c>
      <c r="B34" t="s">
        <v>37</v>
      </c>
      <c r="C34" t="s">
        <v>38</v>
      </c>
      <c r="D34" t="s">
        <v>8</v>
      </c>
      <c r="E34">
        <v>878.5</v>
      </c>
      <c r="F34" t="str">
        <f t="shared" si="0"/>
        <v>Cd, Hg, Ni, Pb</v>
      </c>
    </row>
    <row r="35" spans="1:6" x14ac:dyDescent="0.25">
      <c r="A35">
        <v>2010</v>
      </c>
      <c r="B35" t="s">
        <v>39</v>
      </c>
      <c r="C35" t="s">
        <v>40</v>
      </c>
      <c r="D35" t="s">
        <v>8</v>
      </c>
      <c r="E35">
        <v>26564.799999999999</v>
      </c>
      <c r="F35" t="str">
        <f t="shared" si="0"/>
        <v>Cd, Hg, Ni, Pb</v>
      </c>
    </row>
    <row r="36" spans="1:6" x14ac:dyDescent="0.25">
      <c r="A36">
        <v>2010</v>
      </c>
      <c r="B36" t="s">
        <v>41</v>
      </c>
      <c r="C36" t="s">
        <v>42</v>
      </c>
      <c r="D36" t="s">
        <v>8</v>
      </c>
      <c r="E36">
        <v>45</v>
      </c>
      <c r="F36" t="str">
        <f t="shared" si="0"/>
        <v>Cd, Hg, Ni, Pb</v>
      </c>
    </row>
    <row r="37" spans="1:6" x14ac:dyDescent="0.25">
      <c r="A37">
        <v>2010</v>
      </c>
      <c r="B37" t="s">
        <v>43</v>
      </c>
      <c r="C37" t="s">
        <v>44</v>
      </c>
      <c r="D37" t="s">
        <v>8</v>
      </c>
      <c r="E37">
        <v>134</v>
      </c>
      <c r="F37" t="str">
        <f t="shared" si="0"/>
        <v>Cd, Hg, Ni, Pb</v>
      </c>
    </row>
    <row r="38" spans="1:6" x14ac:dyDescent="0.25">
      <c r="A38">
        <v>2010</v>
      </c>
      <c r="B38" t="s">
        <v>45</v>
      </c>
      <c r="C38" t="s">
        <v>46</v>
      </c>
      <c r="D38" t="s">
        <v>8</v>
      </c>
      <c r="E38">
        <v>145</v>
      </c>
      <c r="F38" t="str">
        <f t="shared" si="0"/>
        <v>Cd, Hg, Ni, Pb</v>
      </c>
    </row>
    <row r="39" spans="1:6" x14ac:dyDescent="0.25">
      <c r="A39">
        <v>2010</v>
      </c>
      <c r="B39" t="s">
        <v>47</v>
      </c>
      <c r="C39" t="s">
        <v>48</v>
      </c>
      <c r="D39" t="s">
        <v>8</v>
      </c>
      <c r="E39">
        <v>149</v>
      </c>
      <c r="F39" t="str">
        <f t="shared" si="0"/>
        <v>Cd, Hg, Ni, Pb</v>
      </c>
    </row>
    <row r="40" spans="1:6" x14ac:dyDescent="0.25">
      <c r="A40">
        <v>2010</v>
      </c>
      <c r="B40" t="s">
        <v>49</v>
      </c>
      <c r="C40" t="s">
        <v>50</v>
      </c>
      <c r="D40" t="s">
        <v>8</v>
      </c>
      <c r="E40">
        <v>2526.1</v>
      </c>
      <c r="F40" t="str">
        <f t="shared" si="0"/>
        <v>Cd, Hg, Ni, Pb</v>
      </c>
    </row>
    <row r="41" spans="1:6" x14ac:dyDescent="0.25">
      <c r="A41">
        <v>2010</v>
      </c>
      <c r="B41" t="s">
        <v>51</v>
      </c>
      <c r="C41" t="s">
        <v>52</v>
      </c>
      <c r="D41" t="s">
        <v>8</v>
      </c>
      <c r="E41">
        <v>50141</v>
      </c>
      <c r="F41" t="str">
        <f t="shared" si="0"/>
        <v>Cd, Hg, Ni, Pb</v>
      </c>
    </row>
    <row r="42" spans="1:6" x14ac:dyDescent="0.25">
      <c r="A42">
        <v>2010</v>
      </c>
      <c r="B42" t="s">
        <v>53</v>
      </c>
      <c r="C42" t="s">
        <v>54</v>
      </c>
      <c r="D42" t="s">
        <v>8</v>
      </c>
      <c r="E42">
        <v>8289.4</v>
      </c>
      <c r="F42" t="str">
        <f t="shared" si="0"/>
        <v>Cd, Hg, Ni, Pb</v>
      </c>
    </row>
    <row r="43" spans="1:6" x14ac:dyDescent="0.25">
      <c r="A43">
        <v>2010</v>
      </c>
      <c r="B43" t="s">
        <v>55</v>
      </c>
      <c r="C43" t="s">
        <v>56</v>
      </c>
      <c r="D43" t="s">
        <v>8</v>
      </c>
      <c r="E43">
        <v>5426.8</v>
      </c>
      <c r="F43" t="str">
        <f t="shared" si="0"/>
        <v>Cd, Hg, Ni, Pb</v>
      </c>
    </row>
    <row r="44" spans="1:6" x14ac:dyDescent="0.25">
      <c r="A44">
        <v>2010</v>
      </c>
      <c r="B44" t="s">
        <v>57</v>
      </c>
      <c r="C44" t="s">
        <v>58</v>
      </c>
      <c r="D44" t="s">
        <v>8</v>
      </c>
      <c r="E44">
        <v>2578.3000000000002</v>
      </c>
      <c r="F44" t="str">
        <f t="shared" si="0"/>
        <v>Cd, Hg, Ni, Pb</v>
      </c>
    </row>
    <row r="45" spans="1:6" x14ac:dyDescent="0.25">
      <c r="A45">
        <v>2010</v>
      </c>
      <c r="B45" t="s">
        <v>61</v>
      </c>
      <c r="C45" t="s">
        <v>62</v>
      </c>
      <c r="D45" t="s">
        <v>8</v>
      </c>
      <c r="E45">
        <v>26</v>
      </c>
      <c r="F45" t="str">
        <f t="shared" si="0"/>
        <v>Cd, Hg, Ni, Pb</v>
      </c>
    </row>
    <row r="46" spans="1:6" x14ac:dyDescent="0.25">
      <c r="A46">
        <v>2010</v>
      </c>
      <c r="B46" t="s">
        <v>5</v>
      </c>
      <c r="C46" t="s">
        <v>6</v>
      </c>
      <c r="D46" t="s">
        <v>9</v>
      </c>
      <c r="E46">
        <v>18.64</v>
      </c>
      <c r="F46" t="str">
        <f t="shared" si="0"/>
        <v>Cd, Hg, Ni, Pb</v>
      </c>
    </row>
    <row r="47" spans="1:6" x14ac:dyDescent="0.25">
      <c r="A47">
        <v>2010</v>
      </c>
      <c r="B47" t="s">
        <v>14</v>
      </c>
      <c r="C47" t="s">
        <v>15</v>
      </c>
      <c r="D47" t="s">
        <v>9</v>
      </c>
      <c r="E47">
        <v>29.19</v>
      </c>
      <c r="F47" t="str">
        <f t="shared" si="0"/>
        <v>Cd, Hg, Ni, Pb</v>
      </c>
    </row>
    <row r="48" spans="1:6" x14ac:dyDescent="0.25">
      <c r="A48">
        <v>2010</v>
      </c>
      <c r="B48" t="s">
        <v>16</v>
      </c>
      <c r="C48" t="s">
        <v>17</v>
      </c>
      <c r="D48" t="s">
        <v>9</v>
      </c>
      <c r="E48">
        <v>4.1100000000000003</v>
      </c>
      <c r="F48" t="str">
        <f t="shared" si="0"/>
        <v>Cd, Hg, Ni, Pb</v>
      </c>
    </row>
    <row r="49" spans="1:6" x14ac:dyDescent="0.25">
      <c r="A49">
        <v>2010</v>
      </c>
      <c r="B49" t="s">
        <v>18</v>
      </c>
      <c r="C49" t="s">
        <v>19</v>
      </c>
      <c r="D49" t="s">
        <v>9</v>
      </c>
      <c r="E49">
        <v>1.9</v>
      </c>
      <c r="F49" t="str">
        <f t="shared" si="0"/>
        <v>Cd, Hg, Ni, Pb</v>
      </c>
    </row>
    <row r="50" spans="1:6" x14ac:dyDescent="0.25">
      <c r="A50">
        <v>2010</v>
      </c>
      <c r="B50" t="s">
        <v>20</v>
      </c>
      <c r="C50" t="s">
        <v>68</v>
      </c>
      <c r="D50" t="s">
        <v>9</v>
      </c>
      <c r="E50">
        <v>120.54</v>
      </c>
      <c r="F50" t="str">
        <f t="shared" si="0"/>
        <v>Cd, Hg, Ni, Pb</v>
      </c>
    </row>
    <row r="51" spans="1:6" x14ac:dyDescent="0.25">
      <c r="A51">
        <v>2010</v>
      </c>
      <c r="B51" t="s">
        <v>21</v>
      </c>
      <c r="C51" t="s">
        <v>22</v>
      </c>
      <c r="D51" t="s">
        <v>9</v>
      </c>
      <c r="E51">
        <v>233.65</v>
      </c>
      <c r="F51" t="str">
        <f t="shared" si="0"/>
        <v>Cd, Hg, Ni, Pb</v>
      </c>
    </row>
    <row r="52" spans="1:6" x14ac:dyDescent="0.25">
      <c r="A52">
        <v>2010</v>
      </c>
      <c r="B52" t="s">
        <v>23</v>
      </c>
      <c r="C52" t="s">
        <v>24</v>
      </c>
      <c r="D52" t="s">
        <v>9</v>
      </c>
      <c r="E52">
        <v>14.9</v>
      </c>
      <c r="F52" t="str">
        <f t="shared" si="0"/>
        <v>Cd, Hg, Ni, Pb</v>
      </c>
    </row>
    <row r="53" spans="1:6" x14ac:dyDescent="0.25">
      <c r="A53">
        <v>2010</v>
      </c>
      <c r="B53" t="s">
        <v>27</v>
      </c>
      <c r="C53" t="s">
        <v>28</v>
      </c>
      <c r="D53" t="s">
        <v>9</v>
      </c>
      <c r="E53">
        <v>432.52</v>
      </c>
      <c r="F53" t="str">
        <f t="shared" si="0"/>
        <v>Cd, Hg, Ni, Pb</v>
      </c>
    </row>
    <row r="54" spans="1:6" x14ac:dyDescent="0.25">
      <c r="A54">
        <v>2010</v>
      </c>
      <c r="B54" t="s">
        <v>29</v>
      </c>
      <c r="C54" t="s">
        <v>30</v>
      </c>
      <c r="D54" t="s">
        <v>9</v>
      </c>
      <c r="E54">
        <v>15.12</v>
      </c>
      <c r="F54" t="str">
        <f t="shared" si="0"/>
        <v>Cd, Hg, Ni, Pb</v>
      </c>
    </row>
    <row r="55" spans="1:6" x14ac:dyDescent="0.25">
      <c r="A55">
        <v>2010</v>
      </c>
      <c r="B55" t="s">
        <v>31</v>
      </c>
      <c r="C55" t="s">
        <v>32</v>
      </c>
      <c r="D55" t="s">
        <v>9</v>
      </c>
      <c r="E55">
        <v>362.44</v>
      </c>
      <c r="F55" t="str">
        <f t="shared" si="0"/>
        <v>Cd, Hg, Ni, Pb</v>
      </c>
    </row>
    <row r="56" spans="1:6" x14ac:dyDescent="0.25">
      <c r="A56">
        <v>2010</v>
      </c>
      <c r="B56" t="s">
        <v>33</v>
      </c>
      <c r="C56" t="s">
        <v>34</v>
      </c>
      <c r="D56" t="s">
        <v>9</v>
      </c>
      <c r="E56">
        <v>4.4000000000000004</v>
      </c>
      <c r="F56" t="str">
        <f t="shared" si="0"/>
        <v>Cd, Hg, Ni, Pb</v>
      </c>
    </row>
    <row r="57" spans="1:6" x14ac:dyDescent="0.25">
      <c r="A57">
        <v>2010</v>
      </c>
      <c r="B57" t="s">
        <v>35</v>
      </c>
      <c r="C57" t="s">
        <v>36</v>
      </c>
      <c r="D57" t="s">
        <v>9</v>
      </c>
      <c r="E57">
        <v>119.74</v>
      </c>
      <c r="F57" t="str">
        <f t="shared" si="0"/>
        <v>Cd, Hg, Ni, Pb</v>
      </c>
    </row>
    <row r="58" spans="1:6" x14ac:dyDescent="0.25">
      <c r="A58">
        <v>2010</v>
      </c>
      <c r="B58" t="s">
        <v>37</v>
      </c>
      <c r="C58" t="s">
        <v>38</v>
      </c>
      <c r="D58" t="s">
        <v>9</v>
      </c>
      <c r="E58">
        <v>64.56</v>
      </c>
      <c r="F58" t="str">
        <f t="shared" si="0"/>
        <v>Cd, Hg, Ni, Pb</v>
      </c>
    </row>
    <row r="59" spans="1:6" x14ac:dyDescent="0.25">
      <c r="A59">
        <v>2010</v>
      </c>
      <c r="B59" t="s">
        <v>39</v>
      </c>
      <c r="C59" t="s">
        <v>40</v>
      </c>
      <c r="D59" t="s">
        <v>9</v>
      </c>
      <c r="E59">
        <v>780.55</v>
      </c>
      <c r="F59" t="str">
        <f t="shared" si="0"/>
        <v>Cd, Hg, Ni, Pb</v>
      </c>
    </row>
    <row r="60" spans="1:6" x14ac:dyDescent="0.25">
      <c r="A60">
        <v>2010</v>
      </c>
      <c r="B60" t="s">
        <v>41</v>
      </c>
      <c r="C60" t="s">
        <v>42</v>
      </c>
      <c r="D60" t="s">
        <v>9</v>
      </c>
      <c r="E60">
        <v>8</v>
      </c>
      <c r="F60" t="str">
        <f t="shared" si="0"/>
        <v>Cd, Hg, Ni, Pb</v>
      </c>
    </row>
    <row r="61" spans="1:6" x14ac:dyDescent="0.25">
      <c r="A61">
        <v>2010</v>
      </c>
      <c r="B61" t="s">
        <v>43</v>
      </c>
      <c r="C61" t="s">
        <v>44</v>
      </c>
      <c r="D61" t="s">
        <v>9</v>
      </c>
      <c r="E61">
        <v>7.29</v>
      </c>
      <c r="F61" t="str">
        <f t="shared" si="0"/>
        <v>Cd, Hg, Ni, Pb</v>
      </c>
    </row>
    <row r="62" spans="1:6" x14ac:dyDescent="0.25">
      <c r="A62">
        <v>2010</v>
      </c>
      <c r="B62" t="s">
        <v>45</v>
      </c>
      <c r="C62" t="s">
        <v>46</v>
      </c>
      <c r="D62" t="s">
        <v>9</v>
      </c>
      <c r="E62">
        <v>9</v>
      </c>
      <c r="F62" t="str">
        <f t="shared" si="0"/>
        <v>Cd, Hg, Ni, Pb</v>
      </c>
    </row>
    <row r="63" spans="1:6" x14ac:dyDescent="0.25">
      <c r="A63">
        <v>2010</v>
      </c>
      <c r="B63" t="s">
        <v>49</v>
      </c>
      <c r="C63" t="s">
        <v>50</v>
      </c>
      <c r="D63" t="s">
        <v>9</v>
      </c>
      <c r="E63">
        <v>30.16</v>
      </c>
      <c r="F63" t="str">
        <f t="shared" si="0"/>
        <v>Cd, Hg, Ni, Pb</v>
      </c>
    </row>
    <row r="64" spans="1:6" x14ac:dyDescent="0.25">
      <c r="A64">
        <v>2010</v>
      </c>
      <c r="B64" t="s">
        <v>51</v>
      </c>
      <c r="C64" t="s">
        <v>52</v>
      </c>
      <c r="D64" t="s">
        <v>9</v>
      </c>
      <c r="E64">
        <v>713.89</v>
      </c>
      <c r="F64" t="str">
        <f t="shared" si="0"/>
        <v>Cd, Hg, Ni, Pb</v>
      </c>
    </row>
    <row r="65" spans="1:6" x14ac:dyDescent="0.25">
      <c r="A65">
        <v>2010</v>
      </c>
      <c r="B65" t="s">
        <v>53</v>
      </c>
      <c r="C65" t="s">
        <v>54</v>
      </c>
      <c r="D65" t="s">
        <v>9</v>
      </c>
      <c r="E65">
        <v>245.85</v>
      </c>
      <c r="F65" t="str">
        <f t="shared" si="0"/>
        <v>Cd, Hg, Ni, Pb</v>
      </c>
    </row>
    <row r="66" spans="1:6" x14ac:dyDescent="0.25">
      <c r="A66">
        <v>2010</v>
      </c>
      <c r="B66" t="s">
        <v>55</v>
      </c>
      <c r="C66" t="s">
        <v>56</v>
      </c>
      <c r="D66" t="s">
        <v>9</v>
      </c>
      <c r="E66">
        <v>311.18</v>
      </c>
      <c r="F66" t="str">
        <f t="shared" si="0"/>
        <v>Cd, Hg, Ni, Pb</v>
      </c>
    </row>
    <row r="67" spans="1:6" x14ac:dyDescent="0.25">
      <c r="A67">
        <v>2010</v>
      </c>
      <c r="B67" t="s">
        <v>57</v>
      </c>
      <c r="C67" t="s">
        <v>58</v>
      </c>
      <c r="D67" t="s">
        <v>9</v>
      </c>
      <c r="E67">
        <v>39.56</v>
      </c>
      <c r="F67" t="str">
        <f t="shared" ref="F67:F130" si="1">IF(OR(LEFT(D67,3)="Cad",LEFT(D67,3)="Lea",LEFT(D67,3)="Mer",LEFT(D67,3)="Nic"),"Cd, Hg, Ni, Pb",IF(RIGHT(D67,3)="gen","Total N",IF(RIGHT(D67,3)="rus","Total P","TOC")))</f>
        <v>Cd, Hg, Ni, Pb</v>
      </c>
    </row>
    <row r="68" spans="1:6" x14ac:dyDescent="0.25">
      <c r="A68">
        <v>2010</v>
      </c>
      <c r="B68" t="s">
        <v>59</v>
      </c>
      <c r="C68" t="s">
        <v>60</v>
      </c>
      <c r="D68" t="s">
        <v>9</v>
      </c>
      <c r="E68">
        <v>2.8</v>
      </c>
      <c r="F68" t="str">
        <f t="shared" si="1"/>
        <v>Cd, Hg, Ni, Pb</v>
      </c>
    </row>
    <row r="69" spans="1:6" x14ac:dyDescent="0.25">
      <c r="A69">
        <v>2010</v>
      </c>
      <c r="B69" t="s">
        <v>61</v>
      </c>
      <c r="C69" t="s">
        <v>62</v>
      </c>
      <c r="D69" t="s">
        <v>9</v>
      </c>
      <c r="E69">
        <v>398.02</v>
      </c>
      <c r="F69" t="str">
        <f t="shared" si="1"/>
        <v>Cd, Hg, Ni, Pb</v>
      </c>
    </row>
    <row r="70" spans="1:6" x14ac:dyDescent="0.25">
      <c r="A70">
        <v>2010</v>
      </c>
      <c r="B70" t="s">
        <v>5</v>
      </c>
      <c r="C70" t="s">
        <v>6</v>
      </c>
      <c r="D70" t="s">
        <v>10</v>
      </c>
      <c r="E70">
        <v>5104.8999999999996</v>
      </c>
      <c r="F70" t="str">
        <f t="shared" si="1"/>
        <v>Cd, Hg, Ni, Pb</v>
      </c>
    </row>
    <row r="71" spans="1:6" x14ac:dyDescent="0.25">
      <c r="A71">
        <v>2010</v>
      </c>
      <c r="B71" t="s">
        <v>14</v>
      </c>
      <c r="C71" t="s">
        <v>15</v>
      </c>
      <c r="D71" t="s">
        <v>10</v>
      </c>
      <c r="E71">
        <v>3908</v>
      </c>
      <c r="F71" t="str">
        <f t="shared" si="1"/>
        <v>Cd, Hg, Ni, Pb</v>
      </c>
    </row>
    <row r="72" spans="1:6" x14ac:dyDescent="0.25">
      <c r="A72">
        <v>2010</v>
      </c>
      <c r="B72" t="s">
        <v>16</v>
      </c>
      <c r="C72" t="s">
        <v>17</v>
      </c>
      <c r="D72" t="s">
        <v>10</v>
      </c>
      <c r="E72">
        <v>15980.9</v>
      </c>
      <c r="F72" t="str">
        <f t="shared" si="1"/>
        <v>Cd, Hg, Ni, Pb</v>
      </c>
    </row>
    <row r="73" spans="1:6" x14ac:dyDescent="0.25">
      <c r="A73">
        <v>2010</v>
      </c>
      <c r="B73" t="s">
        <v>20</v>
      </c>
      <c r="C73" t="s">
        <v>68</v>
      </c>
      <c r="D73" t="s">
        <v>10</v>
      </c>
      <c r="E73">
        <v>3438.2</v>
      </c>
      <c r="F73" t="str">
        <f t="shared" si="1"/>
        <v>Cd, Hg, Ni, Pb</v>
      </c>
    </row>
    <row r="74" spans="1:6" x14ac:dyDescent="0.25">
      <c r="A74">
        <v>2010</v>
      </c>
      <c r="B74" t="s">
        <v>21</v>
      </c>
      <c r="C74" t="s">
        <v>22</v>
      </c>
      <c r="D74" t="s">
        <v>10</v>
      </c>
      <c r="E74">
        <v>31192.1</v>
      </c>
      <c r="F74" t="str">
        <f t="shared" si="1"/>
        <v>Cd, Hg, Ni, Pb</v>
      </c>
    </row>
    <row r="75" spans="1:6" x14ac:dyDescent="0.25">
      <c r="A75">
        <v>2010</v>
      </c>
      <c r="B75" t="s">
        <v>23</v>
      </c>
      <c r="C75" t="s">
        <v>24</v>
      </c>
      <c r="D75" t="s">
        <v>10</v>
      </c>
      <c r="E75">
        <v>605.20000000000005</v>
      </c>
      <c r="F75" t="str">
        <f t="shared" si="1"/>
        <v>Cd, Hg, Ni, Pb</v>
      </c>
    </row>
    <row r="76" spans="1:6" x14ac:dyDescent="0.25">
      <c r="A76">
        <v>2010</v>
      </c>
      <c r="B76" t="s">
        <v>25</v>
      </c>
      <c r="C76" t="s">
        <v>26</v>
      </c>
      <c r="D76" t="s">
        <v>10</v>
      </c>
      <c r="E76">
        <v>214</v>
      </c>
      <c r="F76" t="str">
        <f t="shared" si="1"/>
        <v>Cd, Hg, Ni, Pb</v>
      </c>
    </row>
    <row r="77" spans="1:6" x14ac:dyDescent="0.25">
      <c r="A77">
        <v>2010</v>
      </c>
      <c r="B77" t="s">
        <v>27</v>
      </c>
      <c r="C77" t="s">
        <v>28</v>
      </c>
      <c r="D77" t="s">
        <v>10</v>
      </c>
      <c r="E77">
        <v>24102</v>
      </c>
      <c r="F77" t="str">
        <f t="shared" si="1"/>
        <v>Cd, Hg, Ni, Pb</v>
      </c>
    </row>
    <row r="78" spans="1:6" x14ac:dyDescent="0.25">
      <c r="A78">
        <v>2010</v>
      </c>
      <c r="B78" t="s">
        <v>29</v>
      </c>
      <c r="C78" t="s">
        <v>30</v>
      </c>
      <c r="D78" t="s">
        <v>10</v>
      </c>
      <c r="E78">
        <v>8722.2999999999993</v>
      </c>
      <c r="F78" t="str">
        <f t="shared" si="1"/>
        <v>Cd, Hg, Ni, Pb</v>
      </c>
    </row>
    <row r="79" spans="1:6" x14ac:dyDescent="0.25">
      <c r="A79">
        <v>2010</v>
      </c>
      <c r="B79" t="s">
        <v>31</v>
      </c>
      <c r="C79" t="s">
        <v>32</v>
      </c>
      <c r="D79" t="s">
        <v>10</v>
      </c>
      <c r="E79">
        <v>28031</v>
      </c>
      <c r="F79" t="str">
        <f t="shared" si="1"/>
        <v>Cd, Hg, Ni, Pb</v>
      </c>
    </row>
    <row r="80" spans="1:6" x14ac:dyDescent="0.25">
      <c r="A80">
        <v>2010</v>
      </c>
      <c r="B80" t="s">
        <v>33</v>
      </c>
      <c r="C80" t="s">
        <v>34</v>
      </c>
      <c r="D80" t="s">
        <v>10</v>
      </c>
      <c r="E80">
        <v>1112.9000000000001</v>
      </c>
      <c r="F80" t="str">
        <f t="shared" si="1"/>
        <v>Cd, Hg, Ni, Pb</v>
      </c>
    </row>
    <row r="81" spans="1:6" x14ac:dyDescent="0.25">
      <c r="A81">
        <v>2010</v>
      </c>
      <c r="B81" t="s">
        <v>35</v>
      </c>
      <c r="C81" t="s">
        <v>36</v>
      </c>
      <c r="D81" t="s">
        <v>10</v>
      </c>
      <c r="E81">
        <v>2782</v>
      </c>
      <c r="F81" t="str">
        <f t="shared" si="1"/>
        <v>Cd, Hg, Ni, Pb</v>
      </c>
    </row>
    <row r="82" spans="1:6" x14ac:dyDescent="0.25">
      <c r="A82">
        <v>2010</v>
      </c>
      <c r="B82" t="s">
        <v>37</v>
      </c>
      <c r="C82" t="s">
        <v>38</v>
      </c>
      <c r="D82" t="s">
        <v>10</v>
      </c>
      <c r="E82">
        <v>3187.1</v>
      </c>
      <c r="F82" t="str">
        <f t="shared" si="1"/>
        <v>Cd, Hg, Ni, Pb</v>
      </c>
    </row>
    <row r="83" spans="1:6" x14ac:dyDescent="0.25">
      <c r="A83">
        <v>2010</v>
      </c>
      <c r="B83" t="s">
        <v>39</v>
      </c>
      <c r="C83" t="s">
        <v>40</v>
      </c>
      <c r="D83" t="s">
        <v>10</v>
      </c>
      <c r="E83">
        <v>76582.899999999994</v>
      </c>
      <c r="F83" t="str">
        <f t="shared" si="1"/>
        <v>Cd, Hg, Ni, Pb</v>
      </c>
    </row>
    <row r="84" spans="1:6" x14ac:dyDescent="0.25">
      <c r="A84">
        <v>2010</v>
      </c>
      <c r="B84" t="s">
        <v>41</v>
      </c>
      <c r="C84" t="s">
        <v>42</v>
      </c>
      <c r="D84" t="s">
        <v>10</v>
      </c>
      <c r="E84">
        <v>910</v>
      </c>
      <c r="F84" t="str">
        <f t="shared" si="1"/>
        <v>Cd, Hg, Ni, Pb</v>
      </c>
    </row>
    <row r="85" spans="1:6" x14ac:dyDescent="0.25">
      <c r="A85">
        <v>2010</v>
      </c>
      <c r="B85" t="s">
        <v>43</v>
      </c>
      <c r="C85" t="s">
        <v>44</v>
      </c>
      <c r="D85" t="s">
        <v>10</v>
      </c>
      <c r="E85">
        <v>35</v>
      </c>
      <c r="F85" t="str">
        <f t="shared" si="1"/>
        <v>Cd, Hg, Ni, Pb</v>
      </c>
    </row>
    <row r="86" spans="1:6" x14ac:dyDescent="0.25">
      <c r="A86">
        <v>2010</v>
      </c>
      <c r="B86" t="s">
        <v>45</v>
      </c>
      <c r="C86" t="s">
        <v>46</v>
      </c>
      <c r="D86" t="s">
        <v>10</v>
      </c>
      <c r="E86">
        <v>271</v>
      </c>
      <c r="F86" t="str">
        <f t="shared" si="1"/>
        <v>Cd, Hg, Ni, Pb</v>
      </c>
    </row>
    <row r="87" spans="1:6" x14ac:dyDescent="0.25">
      <c r="A87">
        <v>2010</v>
      </c>
      <c r="B87" t="s">
        <v>47</v>
      </c>
      <c r="C87" t="s">
        <v>48</v>
      </c>
      <c r="D87" t="s">
        <v>10</v>
      </c>
      <c r="E87">
        <v>450</v>
      </c>
      <c r="F87" t="str">
        <f t="shared" si="1"/>
        <v>Cd, Hg, Ni, Pb</v>
      </c>
    </row>
    <row r="88" spans="1:6" x14ac:dyDescent="0.25">
      <c r="A88">
        <v>2010</v>
      </c>
      <c r="B88" t="s">
        <v>49</v>
      </c>
      <c r="C88" t="s">
        <v>50</v>
      </c>
      <c r="D88" t="s">
        <v>10</v>
      </c>
      <c r="E88">
        <v>8302.9</v>
      </c>
      <c r="F88" t="str">
        <f t="shared" si="1"/>
        <v>Cd, Hg, Ni, Pb</v>
      </c>
    </row>
    <row r="89" spans="1:6" x14ac:dyDescent="0.25">
      <c r="A89">
        <v>2010</v>
      </c>
      <c r="B89" t="s">
        <v>51</v>
      </c>
      <c r="C89" t="s">
        <v>52</v>
      </c>
      <c r="D89" t="s">
        <v>10</v>
      </c>
      <c r="E89">
        <v>12010.8</v>
      </c>
      <c r="F89" t="str">
        <f t="shared" si="1"/>
        <v>Cd, Hg, Ni, Pb</v>
      </c>
    </row>
    <row r="90" spans="1:6" x14ac:dyDescent="0.25">
      <c r="A90">
        <v>2010</v>
      </c>
      <c r="B90" t="s">
        <v>53</v>
      </c>
      <c r="C90" t="s">
        <v>54</v>
      </c>
      <c r="D90" t="s">
        <v>10</v>
      </c>
      <c r="E90">
        <v>9851.6</v>
      </c>
      <c r="F90" t="str">
        <f t="shared" si="1"/>
        <v>Cd, Hg, Ni, Pb</v>
      </c>
    </row>
    <row r="91" spans="1:6" x14ac:dyDescent="0.25">
      <c r="A91">
        <v>2010</v>
      </c>
      <c r="B91" t="s">
        <v>55</v>
      </c>
      <c r="C91" t="s">
        <v>56</v>
      </c>
      <c r="D91" t="s">
        <v>10</v>
      </c>
      <c r="E91">
        <v>10100.1</v>
      </c>
      <c r="F91" t="str">
        <f t="shared" si="1"/>
        <v>Cd, Hg, Ni, Pb</v>
      </c>
    </row>
    <row r="92" spans="1:6" x14ac:dyDescent="0.25">
      <c r="A92">
        <v>2010</v>
      </c>
      <c r="B92" t="s">
        <v>57</v>
      </c>
      <c r="C92" t="s">
        <v>58</v>
      </c>
      <c r="D92" t="s">
        <v>10</v>
      </c>
      <c r="E92">
        <v>5614.1</v>
      </c>
      <c r="F92" t="str">
        <f t="shared" si="1"/>
        <v>Cd, Hg, Ni, Pb</v>
      </c>
    </row>
    <row r="93" spans="1:6" x14ac:dyDescent="0.25">
      <c r="A93">
        <v>2010</v>
      </c>
      <c r="B93" t="s">
        <v>59</v>
      </c>
      <c r="C93" t="s">
        <v>60</v>
      </c>
      <c r="D93" t="s">
        <v>10</v>
      </c>
      <c r="E93">
        <v>236.4</v>
      </c>
      <c r="F93" t="str">
        <f t="shared" si="1"/>
        <v>Cd, Hg, Ni, Pb</v>
      </c>
    </row>
    <row r="94" spans="1:6" x14ac:dyDescent="0.25">
      <c r="A94">
        <v>2010</v>
      </c>
      <c r="B94" t="s">
        <v>61</v>
      </c>
      <c r="C94" t="s">
        <v>62</v>
      </c>
      <c r="D94" t="s">
        <v>10</v>
      </c>
      <c r="E94">
        <v>50.8</v>
      </c>
      <c r="F94" t="str">
        <f t="shared" si="1"/>
        <v>Cd, Hg, Ni, Pb</v>
      </c>
    </row>
    <row r="95" spans="1:6" x14ac:dyDescent="0.25">
      <c r="A95">
        <v>2010</v>
      </c>
      <c r="B95" t="s">
        <v>5</v>
      </c>
      <c r="C95" t="s">
        <v>6</v>
      </c>
      <c r="D95" t="s">
        <v>11</v>
      </c>
      <c r="E95">
        <v>4945300</v>
      </c>
      <c r="F95" t="str">
        <f t="shared" si="1"/>
        <v>Total N</v>
      </c>
    </row>
    <row r="96" spans="1:6" x14ac:dyDescent="0.25">
      <c r="A96">
        <v>2010</v>
      </c>
      <c r="B96" t="s">
        <v>14</v>
      </c>
      <c r="C96" t="s">
        <v>15</v>
      </c>
      <c r="D96" t="s">
        <v>11</v>
      </c>
      <c r="E96">
        <v>4596300</v>
      </c>
      <c r="F96" t="str">
        <f t="shared" si="1"/>
        <v>Total N</v>
      </c>
    </row>
    <row r="97" spans="1:6" x14ac:dyDescent="0.25">
      <c r="A97">
        <v>2010</v>
      </c>
      <c r="B97" t="s">
        <v>16</v>
      </c>
      <c r="C97" t="s">
        <v>17</v>
      </c>
      <c r="D97" t="s">
        <v>11</v>
      </c>
      <c r="E97">
        <v>5720300</v>
      </c>
      <c r="F97" t="str">
        <f t="shared" si="1"/>
        <v>Total N</v>
      </c>
    </row>
    <row r="98" spans="1:6" x14ac:dyDescent="0.25">
      <c r="A98">
        <v>2010</v>
      </c>
      <c r="B98" t="s">
        <v>20</v>
      </c>
      <c r="C98" t="s">
        <v>68</v>
      </c>
      <c r="D98" t="s">
        <v>11</v>
      </c>
      <c r="E98">
        <v>6250800</v>
      </c>
      <c r="F98" t="str">
        <f t="shared" si="1"/>
        <v>Total N</v>
      </c>
    </row>
    <row r="99" spans="1:6" x14ac:dyDescent="0.25">
      <c r="A99">
        <v>2010</v>
      </c>
      <c r="B99" t="s">
        <v>21</v>
      </c>
      <c r="C99" t="s">
        <v>22</v>
      </c>
      <c r="D99" t="s">
        <v>11</v>
      </c>
      <c r="E99">
        <v>46766500</v>
      </c>
      <c r="F99" t="str">
        <f t="shared" si="1"/>
        <v>Total N</v>
      </c>
    </row>
    <row r="100" spans="1:6" x14ac:dyDescent="0.25">
      <c r="A100">
        <v>2010</v>
      </c>
      <c r="B100" t="s">
        <v>23</v>
      </c>
      <c r="C100" t="s">
        <v>24</v>
      </c>
      <c r="D100" t="s">
        <v>11</v>
      </c>
      <c r="E100">
        <v>1428300</v>
      </c>
      <c r="F100" t="str">
        <f t="shared" si="1"/>
        <v>Total N</v>
      </c>
    </row>
    <row r="101" spans="1:6" x14ac:dyDescent="0.25">
      <c r="A101">
        <v>2010</v>
      </c>
      <c r="B101" t="s">
        <v>25</v>
      </c>
      <c r="C101" t="s">
        <v>26</v>
      </c>
      <c r="D101" t="s">
        <v>11</v>
      </c>
      <c r="E101">
        <v>779300</v>
      </c>
      <c r="F101" t="str">
        <f t="shared" si="1"/>
        <v>Total N</v>
      </c>
    </row>
    <row r="102" spans="1:6" x14ac:dyDescent="0.25">
      <c r="A102">
        <v>2010</v>
      </c>
      <c r="B102" t="s">
        <v>27</v>
      </c>
      <c r="C102" t="s">
        <v>28</v>
      </c>
      <c r="D102" t="s">
        <v>11</v>
      </c>
      <c r="E102">
        <v>39907900</v>
      </c>
      <c r="F102" t="str">
        <f t="shared" si="1"/>
        <v>Total N</v>
      </c>
    </row>
    <row r="103" spans="1:6" x14ac:dyDescent="0.25">
      <c r="A103">
        <v>2010</v>
      </c>
      <c r="B103" t="s">
        <v>29</v>
      </c>
      <c r="C103" t="s">
        <v>30</v>
      </c>
      <c r="D103" t="s">
        <v>11</v>
      </c>
      <c r="E103">
        <v>7672600</v>
      </c>
      <c r="F103" t="str">
        <f t="shared" si="1"/>
        <v>Total N</v>
      </c>
    </row>
    <row r="104" spans="1:6" x14ac:dyDescent="0.25">
      <c r="A104">
        <v>2010</v>
      </c>
      <c r="B104" t="s">
        <v>31</v>
      </c>
      <c r="C104" t="s">
        <v>32</v>
      </c>
      <c r="D104" t="s">
        <v>11</v>
      </c>
      <c r="E104">
        <v>59006600</v>
      </c>
      <c r="F104" t="str">
        <f t="shared" si="1"/>
        <v>Total N</v>
      </c>
    </row>
    <row r="105" spans="1:6" x14ac:dyDescent="0.25">
      <c r="A105">
        <v>2010</v>
      </c>
      <c r="B105" t="s">
        <v>33</v>
      </c>
      <c r="C105" t="s">
        <v>34</v>
      </c>
      <c r="D105" t="s">
        <v>11</v>
      </c>
      <c r="E105">
        <v>3675400</v>
      </c>
      <c r="F105" t="str">
        <f t="shared" si="1"/>
        <v>Total N</v>
      </c>
    </row>
    <row r="106" spans="1:6" x14ac:dyDescent="0.25">
      <c r="A106">
        <v>2010</v>
      </c>
      <c r="B106" t="s">
        <v>35</v>
      </c>
      <c r="C106" t="s">
        <v>36</v>
      </c>
      <c r="D106" t="s">
        <v>11</v>
      </c>
      <c r="E106">
        <v>5288900</v>
      </c>
      <c r="F106" t="str">
        <f t="shared" si="1"/>
        <v>Total N</v>
      </c>
    </row>
    <row r="107" spans="1:6" x14ac:dyDescent="0.25">
      <c r="A107">
        <v>2010</v>
      </c>
      <c r="B107" t="s">
        <v>37</v>
      </c>
      <c r="C107" t="s">
        <v>38</v>
      </c>
      <c r="D107" t="s">
        <v>11</v>
      </c>
      <c r="E107">
        <v>4646600</v>
      </c>
      <c r="F107" t="str">
        <f t="shared" si="1"/>
        <v>Total N</v>
      </c>
    </row>
    <row r="108" spans="1:6" x14ac:dyDescent="0.25">
      <c r="A108">
        <v>2010</v>
      </c>
      <c r="B108" t="s">
        <v>39</v>
      </c>
      <c r="C108" t="s">
        <v>40</v>
      </c>
      <c r="D108" t="s">
        <v>11</v>
      </c>
      <c r="E108">
        <v>33021100</v>
      </c>
      <c r="F108" t="str">
        <f t="shared" si="1"/>
        <v>Total N</v>
      </c>
    </row>
    <row r="109" spans="1:6" x14ac:dyDescent="0.25">
      <c r="A109">
        <v>2010</v>
      </c>
      <c r="B109" t="s">
        <v>41</v>
      </c>
      <c r="C109" t="s">
        <v>42</v>
      </c>
      <c r="D109" t="s">
        <v>11</v>
      </c>
      <c r="E109">
        <v>993500</v>
      </c>
      <c r="F109" t="str">
        <f t="shared" si="1"/>
        <v>Total N</v>
      </c>
    </row>
    <row r="110" spans="1:6" x14ac:dyDescent="0.25">
      <c r="A110">
        <v>2010</v>
      </c>
      <c r="B110" t="s">
        <v>43</v>
      </c>
      <c r="C110" t="s">
        <v>44</v>
      </c>
      <c r="D110" t="s">
        <v>11</v>
      </c>
      <c r="E110">
        <v>387000</v>
      </c>
      <c r="F110" t="str">
        <f t="shared" si="1"/>
        <v>Total N</v>
      </c>
    </row>
    <row r="111" spans="1:6" x14ac:dyDescent="0.25">
      <c r="A111">
        <v>2010</v>
      </c>
      <c r="B111" t="s">
        <v>45</v>
      </c>
      <c r="C111" t="s">
        <v>46</v>
      </c>
      <c r="D111" t="s">
        <v>11</v>
      </c>
      <c r="E111">
        <v>1090000</v>
      </c>
      <c r="F111" t="str">
        <f t="shared" si="1"/>
        <v>Total N</v>
      </c>
    </row>
    <row r="112" spans="1:6" x14ac:dyDescent="0.25">
      <c r="A112">
        <v>2010</v>
      </c>
      <c r="B112" t="s">
        <v>49</v>
      </c>
      <c r="C112" t="s">
        <v>50</v>
      </c>
      <c r="D112" t="s">
        <v>11</v>
      </c>
      <c r="E112">
        <v>12266900</v>
      </c>
      <c r="F112" t="str">
        <f t="shared" si="1"/>
        <v>Total N</v>
      </c>
    </row>
    <row r="113" spans="1:6" x14ac:dyDescent="0.25">
      <c r="A113">
        <v>2010</v>
      </c>
      <c r="B113" t="s">
        <v>51</v>
      </c>
      <c r="C113" t="s">
        <v>52</v>
      </c>
      <c r="D113" t="s">
        <v>11</v>
      </c>
      <c r="E113">
        <v>22140900</v>
      </c>
      <c r="F113" t="str">
        <f t="shared" si="1"/>
        <v>Total N</v>
      </c>
    </row>
    <row r="114" spans="1:6" x14ac:dyDescent="0.25">
      <c r="A114">
        <v>2010</v>
      </c>
      <c r="B114" t="s">
        <v>53</v>
      </c>
      <c r="C114" t="s">
        <v>54</v>
      </c>
      <c r="D114" t="s">
        <v>11</v>
      </c>
      <c r="E114">
        <v>10275800</v>
      </c>
      <c r="F114" t="str">
        <f t="shared" si="1"/>
        <v>Total N</v>
      </c>
    </row>
    <row r="115" spans="1:6" x14ac:dyDescent="0.25">
      <c r="A115">
        <v>2010</v>
      </c>
      <c r="B115" t="s">
        <v>55</v>
      </c>
      <c r="C115" t="s">
        <v>56</v>
      </c>
      <c r="D115" t="s">
        <v>11</v>
      </c>
      <c r="E115">
        <v>9453600</v>
      </c>
      <c r="F115" t="str">
        <f t="shared" si="1"/>
        <v>Total N</v>
      </c>
    </row>
    <row r="116" spans="1:6" x14ac:dyDescent="0.25">
      <c r="A116">
        <v>2010</v>
      </c>
      <c r="B116" t="s">
        <v>57</v>
      </c>
      <c r="C116" t="s">
        <v>58</v>
      </c>
      <c r="D116" t="s">
        <v>11</v>
      </c>
      <c r="E116">
        <v>9240100</v>
      </c>
      <c r="F116" t="str">
        <f t="shared" si="1"/>
        <v>Total N</v>
      </c>
    </row>
    <row r="117" spans="1:6" x14ac:dyDescent="0.25">
      <c r="A117">
        <v>2010</v>
      </c>
      <c r="B117" t="s">
        <v>59</v>
      </c>
      <c r="C117" t="s">
        <v>60</v>
      </c>
      <c r="D117" t="s">
        <v>11</v>
      </c>
      <c r="E117">
        <v>1037400</v>
      </c>
      <c r="F117" t="str">
        <f t="shared" si="1"/>
        <v>Total N</v>
      </c>
    </row>
    <row r="118" spans="1:6" x14ac:dyDescent="0.25">
      <c r="A118">
        <v>2010</v>
      </c>
      <c r="B118" t="s">
        <v>61</v>
      </c>
      <c r="C118" t="s">
        <v>62</v>
      </c>
      <c r="D118" t="s">
        <v>11</v>
      </c>
      <c r="E118">
        <v>3230400</v>
      </c>
      <c r="F118" t="str">
        <f t="shared" si="1"/>
        <v>Total N</v>
      </c>
    </row>
    <row r="119" spans="1:6" x14ac:dyDescent="0.25">
      <c r="A119">
        <v>2010</v>
      </c>
      <c r="B119" t="s">
        <v>5</v>
      </c>
      <c r="C119" t="s">
        <v>6</v>
      </c>
      <c r="D119" t="s">
        <v>12</v>
      </c>
      <c r="E119">
        <v>15676600</v>
      </c>
      <c r="F119" t="str">
        <f t="shared" si="1"/>
        <v>TOC</v>
      </c>
    </row>
    <row r="120" spans="1:6" x14ac:dyDescent="0.25">
      <c r="A120">
        <v>2010</v>
      </c>
      <c r="B120" t="s">
        <v>14</v>
      </c>
      <c r="C120" t="s">
        <v>15</v>
      </c>
      <c r="D120" t="s">
        <v>12</v>
      </c>
      <c r="E120">
        <v>10539300</v>
      </c>
      <c r="F120" t="str">
        <f t="shared" si="1"/>
        <v>TOC</v>
      </c>
    </row>
    <row r="121" spans="1:6" x14ac:dyDescent="0.25">
      <c r="A121">
        <v>2010</v>
      </c>
      <c r="B121" t="s">
        <v>16</v>
      </c>
      <c r="C121" t="s">
        <v>17</v>
      </c>
      <c r="D121" t="s">
        <v>12</v>
      </c>
      <c r="E121">
        <v>8119900</v>
      </c>
      <c r="F121" t="str">
        <f t="shared" si="1"/>
        <v>TOC</v>
      </c>
    </row>
    <row r="122" spans="1:6" x14ac:dyDescent="0.25">
      <c r="A122">
        <v>2010</v>
      </c>
      <c r="B122" t="s">
        <v>20</v>
      </c>
      <c r="C122" t="s">
        <v>68</v>
      </c>
      <c r="D122" t="s">
        <v>12</v>
      </c>
      <c r="E122">
        <v>6201800</v>
      </c>
      <c r="F122" t="str">
        <f t="shared" si="1"/>
        <v>TOC</v>
      </c>
    </row>
    <row r="123" spans="1:6" x14ac:dyDescent="0.25">
      <c r="A123">
        <v>2010</v>
      </c>
      <c r="B123" t="s">
        <v>21</v>
      </c>
      <c r="C123" t="s">
        <v>22</v>
      </c>
      <c r="D123" t="s">
        <v>12</v>
      </c>
      <c r="E123">
        <v>68758900</v>
      </c>
      <c r="F123" t="str">
        <f t="shared" si="1"/>
        <v>TOC</v>
      </c>
    </row>
    <row r="124" spans="1:6" x14ac:dyDescent="0.25">
      <c r="A124">
        <v>2010</v>
      </c>
      <c r="B124" t="s">
        <v>23</v>
      </c>
      <c r="C124" t="s">
        <v>24</v>
      </c>
      <c r="D124" t="s">
        <v>12</v>
      </c>
      <c r="E124">
        <v>3600100</v>
      </c>
      <c r="F124" t="str">
        <f t="shared" si="1"/>
        <v>TOC</v>
      </c>
    </row>
    <row r="125" spans="1:6" x14ac:dyDescent="0.25">
      <c r="A125">
        <v>2010</v>
      </c>
      <c r="B125" t="s">
        <v>25</v>
      </c>
      <c r="C125" t="s">
        <v>26</v>
      </c>
      <c r="D125" t="s">
        <v>12</v>
      </c>
      <c r="E125">
        <v>1178600</v>
      </c>
      <c r="F125" t="str">
        <f t="shared" si="1"/>
        <v>TOC</v>
      </c>
    </row>
    <row r="126" spans="1:6" x14ac:dyDescent="0.25">
      <c r="A126">
        <v>2010</v>
      </c>
      <c r="B126" t="s">
        <v>27</v>
      </c>
      <c r="C126" t="s">
        <v>28</v>
      </c>
      <c r="D126" t="s">
        <v>12</v>
      </c>
      <c r="E126">
        <v>29315500</v>
      </c>
      <c r="F126" t="str">
        <f t="shared" si="1"/>
        <v>TOC</v>
      </c>
    </row>
    <row r="127" spans="1:6" x14ac:dyDescent="0.25">
      <c r="A127">
        <v>2010</v>
      </c>
      <c r="B127" t="s">
        <v>29</v>
      </c>
      <c r="C127" t="s">
        <v>30</v>
      </c>
      <c r="D127" t="s">
        <v>12</v>
      </c>
      <c r="E127">
        <v>35911500</v>
      </c>
      <c r="F127" t="str">
        <f t="shared" si="1"/>
        <v>TOC</v>
      </c>
    </row>
    <row r="128" spans="1:6" x14ac:dyDescent="0.25">
      <c r="A128">
        <v>2010</v>
      </c>
      <c r="B128" t="s">
        <v>31</v>
      </c>
      <c r="C128" t="s">
        <v>32</v>
      </c>
      <c r="D128" t="s">
        <v>12</v>
      </c>
      <c r="E128">
        <v>77349700</v>
      </c>
      <c r="F128" t="str">
        <f t="shared" si="1"/>
        <v>TOC</v>
      </c>
    </row>
    <row r="129" spans="1:6" x14ac:dyDescent="0.25">
      <c r="A129">
        <v>2010</v>
      </c>
      <c r="B129" t="s">
        <v>33</v>
      </c>
      <c r="C129" t="s">
        <v>34</v>
      </c>
      <c r="D129" t="s">
        <v>12</v>
      </c>
      <c r="E129">
        <v>7526600</v>
      </c>
      <c r="F129" t="str">
        <f t="shared" si="1"/>
        <v>TOC</v>
      </c>
    </row>
    <row r="130" spans="1:6" x14ac:dyDescent="0.25">
      <c r="A130">
        <v>2010</v>
      </c>
      <c r="B130" t="s">
        <v>35</v>
      </c>
      <c r="C130" t="s">
        <v>36</v>
      </c>
      <c r="D130" t="s">
        <v>12</v>
      </c>
      <c r="E130">
        <v>6428400</v>
      </c>
      <c r="F130" t="str">
        <f t="shared" si="1"/>
        <v>TOC</v>
      </c>
    </row>
    <row r="131" spans="1:6" x14ac:dyDescent="0.25">
      <c r="A131">
        <v>2010</v>
      </c>
      <c r="B131" t="s">
        <v>37</v>
      </c>
      <c r="C131" t="s">
        <v>38</v>
      </c>
      <c r="D131" t="s">
        <v>12</v>
      </c>
      <c r="E131">
        <v>7176700</v>
      </c>
      <c r="F131" t="str">
        <f t="shared" ref="F131:F194" si="2">IF(OR(LEFT(D131,3)="Cad",LEFT(D131,3)="Lea",LEFT(D131,3)="Mer",LEFT(D131,3)="Nic"),"Cd, Hg, Ni, Pb",IF(RIGHT(D131,3)="gen","Total N",IF(RIGHT(D131,3)="rus","Total P","TOC")))</f>
        <v>TOC</v>
      </c>
    </row>
    <row r="132" spans="1:6" x14ac:dyDescent="0.25">
      <c r="A132">
        <v>2010</v>
      </c>
      <c r="B132" t="s">
        <v>39</v>
      </c>
      <c r="C132" t="s">
        <v>40</v>
      </c>
      <c r="D132" t="s">
        <v>12</v>
      </c>
      <c r="E132">
        <v>38254800</v>
      </c>
      <c r="F132" t="str">
        <f t="shared" si="2"/>
        <v>TOC</v>
      </c>
    </row>
    <row r="133" spans="1:6" x14ac:dyDescent="0.25">
      <c r="A133">
        <v>2010</v>
      </c>
      <c r="B133" t="s">
        <v>41</v>
      </c>
      <c r="C133" t="s">
        <v>42</v>
      </c>
      <c r="D133" t="s">
        <v>12</v>
      </c>
      <c r="E133">
        <v>394000</v>
      </c>
      <c r="F133" t="str">
        <f t="shared" si="2"/>
        <v>TOC</v>
      </c>
    </row>
    <row r="134" spans="1:6" x14ac:dyDescent="0.25">
      <c r="A134">
        <v>2010</v>
      </c>
      <c r="B134" t="s">
        <v>43</v>
      </c>
      <c r="C134" t="s">
        <v>44</v>
      </c>
      <c r="D134" t="s">
        <v>12</v>
      </c>
      <c r="E134">
        <v>723000</v>
      </c>
      <c r="F134" t="str">
        <f t="shared" si="2"/>
        <v>TOC</v>
      </c>
    </row>
    <row r="135" spans="1:6" x14ac:dyDescent="0.25">
      <c r="A135">
        <v>2010</v>
      </c>
      <c r="B135" t="s">
        <v>49</v>
      </c>
      <c r="C135" t="s">
        <v>50</v>
      </c>
      <c r="D135" t="s">
        <v>12</v>
      </c>
      <c r="E135">
        <v>21031100</v>
      </c>
      <c r="F135" t="str">
        <f t="shared" si="2"/>
        <v>TOC</v>
      </c>
    </row>
    <row r="136" spans="1:6" x14ac:dyDescent="0.25">
      <c r="A136">
        <v>2010</v>
      </c>
      <c r="B136" t="s">
        <v>51</v>
      </c>
      <c r="C136" t="s">
        <v>52</v>
      </c>
      <c r="D136" t="s">
        <v>12</v>
      </c>
      <c r="E136">
        <v>18507600</v>
      </c>
      <c r="F136" t="str">
        <f t="shared" si="2"/>
        <v>TOC</v>
      </c>
    </row>
    <row r="137" spans="1:6" x14ac:dyDescent="0.25">
      <c r="A137">
        <v>2010</v>
      </c>
      <c r="B137" t="s">
        <v>53</v>
      </c>
      <c r="C137" t="s">
        <v>54</v>
      </c>
      <c r="D137" t="s">
        <v>12</v>
      </c>
      <c r="E137">
        <v>24580900</v>
      </c>
      <c r="F137" t="str">
        <f t="shared" si="2"/>
        <v>TOC</v>
      </c>
    </row>
    <row r="138" spans="1:6" x14ac:dyDescent="0.25">
      <c r="A138">
        <v>2010</v>
      </c>
      <c r="B138" t="s">
        <v>55</v>
      </c>
      <c r="C138" t="s">
        <v>56</v>
      </c>
      <c r="D138" t="s">
        <v>12</v>
      </c>
      <c r="E138">
        <v>17082900</v>
      </c>
      <c r="F138" t="str">
        <f t="shared" si="2"/>
        <v>TOC</v>
      </c>
    </row>
    <row r="139" spans="1:6" x14ac:dyDescent="0.25">
      <c r="A139">
        <v>2010</v>
      </c>
      <c r="B139" t="s">
        <v>57</v>
      </c>
      <c r="C139" t="s">
        <v>58</v>
      </c>
      <c r="D139" t="s">
        <v>12</v>
      </c>
      <c r="E139">
        <v>61129900</v>
      </c>
      <c r="F139" t="str">
        <f t="shared" si="2"/>
        <v>TOC</v>
      </c>
    </row>
    <row r="140" spans="1:6" x14ac:dyDescent="0.25">
      <c r="A140">
        <v>2010</v>
      </c>
      <c r="B140" t="s">
        <v>59</v>
      </c>
      <c r="C140" t="s">
        <v>60</v>
      </c>
      <c r="D140" t="s">
        <v>12</v>
      </c>
      <c r="E140">
        <v>1135100</v>
      </c>
      <c r="F140" t="str">
        <f t="shared" si="2"/>
        <v>TOC</v>
      </c>
    </row>
    <row r="141" spans="1:6" x14ac:dyDescent="0.25">
      <c r="A141">
        <v>2010</v>
      </c>
      <c r="B141" t="s">
        <v>61</v>
      </c>
      <c r="C141" t="s">
        <v>62</v>
      </c>
      <c r="D141" t="s">
        <v>12</v>
      </c>
      <c r="E141">
        <v>5143000</v>
      </c>
      <c r="F141" t="str">
        <f t="shared" si="2"/>
        <v>TOC</v>
      </c>
    </row>
    <row r="142" spans="1:6" x14ac:dyDescent="0.25">
      <c r="A142">
        <v>2010</v>
      </c>
      <c r="B142" t="s">
        <v>5</v>
      </c>
      <c r="C142" t="s">
        <v>6</v>
      </c>
      <c r="D142" t="s">
        <v>13</v>
      </c>
      <c r="E142">
        <v>392860</v>
      </c>
      <c r="F142" t="str">
        <f t="shared" si="2"/>
        <v>Total P</v>
      </c>
    </row>
    <row r="143" spans="1:6" x14ac:dyDescent="0.25">
      <c r="A143">
        <v>2010</v>
      </c>
      <c r="B143" t="s">
        <v>14</v>
      </c>
      <c r="C143" t="s">
        <v>15</v>
      </c>
      <c r="D143" t="s">
        <v>13</v>
      </c>
      <c r="E143">
        <v>592520</v>
      </c>
      <c r="F143" t="str">
        <f t="shared" si="2"/>
        <v>Total P</v>
      </c>
    </row>
    <row r="144" spans="1:6" x14ac:dyDescent="0.25">
      <c r="A144">
        <v>2010</v>
      </c>
      <c r="B144" t="s">
        <v>16</v>
      </c>
      <c r="C144" t="s">
        <v>17</v>
      </c>
      <c r="D144" t="s">
        <v>13</v>
      </c>
      <c r="E144">
        <v>1132560</v>
      </c>
      <c r="F144" t="str">
        <f t="shared" si="2"/>
        <v>Total P</v>
      </c>
    </row>
    <row r="145" spans="1:6" x14ac:dyDescent="0.25">
      <c r="A145">
        <v>2010</v>
      </c>
      <c r="B145" t="s">
        <v>20</v>
      </c>
      <c r="C145" t="s">
        <v>68</v>
      </c>
      <c r="D145" t="s">
        <v>13</v>
      </c>
      <c r="E145">
        <v>298340</v>
      </c>
      <c r="F145" t="str">
        <f t="shared" si="2"/>
        <v>Total P</v>
      </c>
    </row>
    <row r="146" spans="1:6" x14ac:dyDescent="0.25">
      <c r="A146">
        <v>2010</v>
      </c>
      <c r="B146" t="s">
        <v>21</v>
      </c>
      <c r="C146" t="s">
        <v>22</v>
      </c>
      <c r="D146" t="s">
        <v>13</v>
      </c>
      <c r="E146">
        <v>1856310</v>
      </c>
      <c r="F146" t="str">
        <f t="shared" si="2"/>
        <v>Total P</v>
      </c>
    </row>
    <row r="147" spans="1:6" x14ac:dyDescent="0.25">
      <c r="A147">
        <v>2010</v>
      </c>
      <c r="B147" t="s">
        <v>23</v>
      </c>
      <c r="C147" t="s">
        <v>24</v>
      </c>
      <c r="D147" t="s">
        <v>13</v>
      </c>
      <c r="E147">
        <v>152500</v>
      </c>
      <c r="F147" t="str">
        <f t="shared" si="2"/>
        <v>Total P</v>
      </c>
    </row>
    <row r="148" spans="1:6" x14ac:dyDescent="0.25">
      <c r="A148">
        <v>2010</v>
      </c>
      <c r="B148" t="s">
        <v>25</v>
      </c>
      <c r="C148" t="s">
        <v>26</v>
      </c>
      <c r="D148" t="s">
        <v>13</v>
      </c>
      <c r="E148">
        <v>52600</v>
      </c>
      <c r="F148" t="str">
        <f t="shared" si="2"/>
        <v>Total P</v>
      </c>
    </row>
    <row r="149" spans="1:6" x14ac:dyDescent="0.25">
      <c r="A149">
        <v>2010</v>
      </c>
      <c r="B149" t="s">
        <v>27</v>
      </c>
      <c r="C149" t="s">
        <v>28</v>
      </c>
      <c r="D149" t="s">
        <v>13</v>
      </c>
      <c r="E149">
        <v>4153090</v>
      </c>
      <c r="F149" t="str">
        <f t="shared" si="2"/>
        <v>Total P</v>
      </c>
    </row>
    <row r="150" spans="1:6" x14ac:dyDescent="0.25">
      <c r="A150">
        <v>2010</v>
      </c>
      <c r="B150" t="s">
        <v>29</v>
      </c>
      <c r="C150" t="s">
        <v>30</v>
      </c>
      <c r="D150" t="s">
        <v>13</v>
      </c>
      <c r="E150">
        <v>160640</v>
      </c>
      <c r="F150" t="str">
        <f t="shared" si="2"/>
        <v>Total P</v>
      </c>
    </row>
    <row r="151" spans="1:6" x14ac:dyDescent="0.25">
      <c r="A151">
        <v>2010</v>
      </c>
      <c r="B151" t="s">
        <v>31</v>
      </c>
      <c r="C151" t="s">
        <v>32</v>
      </c>
      <c r="D151" t="s">
        <v>13</v>
      </c>
      <c r="E151">
        <v>4028540</v>
      </c>
      <c r="F151" t="str">
        <f t="shared" si="2"/>
        <v>Total P</v>
      </c>
    </row>
    <row r="152" spans="1:6" x14ac:dyDescent="0.25">
      <c r="A152">
        <v>2010</v>
      </c>
      <c r="B152" t="s">
        <v>33</v>
      </c>
      <c r="C152" t="s">
        <v>34</v>
      </c>
      <c r="D152" t="s">
        <v>13</v>
      </c>
      <c r="E152">
        <v>1093700</v>
      </c>
      <c r="F152" t="str">
        <f t="shared" si="2"/>
        <v>Total P</v>
      </c>
    </row>
    <row r="153" spans="1:6" x14ac:dyDescent="0.25">
      <c r="A153">
        <v>2010</v>
      </c>
      <c r="B153" t="s">
        <v>35</v>
      </c>
      <c r="C153" t="s">
        <v>36</v>
      </c>
      <c r="D153" t="s">
        <v>13</v>
      </c>
      <c r="E153">
        <v>592600</v>
      </c>
      <c r="F153" t="str">
        <f t="shared" si="2"/>
        <v>Total P</v>
      </c>
    </row>
    <row r="154" spans="1:6" x14ac:dyDescent="0.25">
      <c r="A154">
        <v>2010</v>
      </c>
      <c r="B154" t="s">
        <v>37</v>
      </c>
      <c r="C154" t="s">
        <v>38</v>
      </c>
      <c r="D154" t="s">
        <v>13</v>
      </c>
      <c r="E154">
        <v>735340</v>
      </c>
      <c r="F154" t="str">
        <f t="shared" si="2"/>
        <v>Total P</v>
      </c>
    </row>
    <row r="155" spans="1:6" x14ac:dyDescent="0.25">
      <c r="A155">
        <v>2010</v>
      </c>
      <c r="B155" t="s">
        <v>39</v>
      </c>
      <c r="C155" t="s">
        <v>40</v>
      </c>
      <c r="D155" t="s">
        <v>13</v>
      </c>
      <c r="E155">
        <v>4474530</v>
      </c>
      <c r="F155" t="str">
        <f t="shared" si="2"/>
        <v>Total P</v>
      </c>
    </row>
    <row r="156" spans="1:6" x14ac:dyDescent="0.25">
      <c r="A156">
        <v>2010</v>
      </c>
      <c r="B156" t="s">
        <v>41</v>
      </c>
      <c r="C156" t="s">
        <v>42</v>
      </c>
      <c r="D156" t="s">
        <v>13</v>
      </c>
      <c r="E156">
        <v>31870</v>
      </c>
      <c r="F156" t="str">
        <f t="shared" si="2"/>
        <v>Total P</v>
      </c>
    </row>
    <row r="157" spans="1:6" x14ac:dyDescent="0.25">
      <c r="A157">
        <v>2010</v>
      </c>
      <c r="B157" t="s">
        <v>43</v>
      </c>
      <c r="C157" t="s">
        <v>44</v>
      </c>
      <c r="D157" t="s">
        <v>13</v>
      </c>
      <c r="E157">
        <v>31010</v>
      </c>
      <c r="F157" t="str">
        <f t="shared" si="2"/>
        <v>Total P</v>
      </c>
    </row>
    <row r="158" spans="1:6" x14ac:dyDescent="0.25">
      <c r="A158">
        <v>2010</v>
      </c>
      <c r="B158" t="s">
        <v>45</v>
      </c>
      <c r="C158" t="s">
        <v>46</v>
      </c>
      <c r="D158" t="s">
        <v>13</v>
      </c>
      <c r="E158">
        <v>43600</v>
      </c>
      <c r="F158" t="str">
        <f t="shared" si="2"/>
        <v>Total P</v>
      </c>
    </row>
    <row r="159" spans="1:6" x14ac:dyDescent="0.25">
      <c r="A159">
        <v>2010</v>
      </c>
      <c r="B159" t="s">
        <v>49</v>
      </c>
      <c r="C159" t="s">
        <v>50</v>
      </c>
      <c r="D159" t="s">
        <v>13</v>
      </c>
      <c r="E159">
        <v>1456960</v>
      </c>
      <c r="F159" t="str">
        <f t="shared" si="2"/>
        <v>Total P</v>
      </c>
    </row>
    <row r="160" spans="1:6" x14ac:dyDescent="0.25">
      <c r="A160">
        <v>2010</v>
      </c>
      <c r="B160" t="s">
        <v>51</v>
      </c>
      <c r="C160" t="s">
        <v>52</v>
      </c>
      <c r="D160" t="s">
        <v>13</v>
      </c>
      <c r="E160">
        <v>663240</v>
      </c>
      <c r="F160" t="str">
        <f t="shared" si="2"/>
        <v>Total P</v>
      </c>
    </row>
    <row r="161" spans="1:6" x14ac:dyDescent="0.25">
      <c r="A161">
        <v>2010</v>
      </c>
      <c r="B161" t="s">
        <v>53</v>
      </c>
      <c r="C161" t="s">
        <v>54</v>
      </c>
      <c r="D161" t="s">
        <v>13</v>
      </c>
      <c r="E161">
        <v>1151420</v>
      </c>
      <c r="F161" t="str">
        <f t="shared" si="2"/>
        <v>Total P</v>
      </c>
    </row>
    <row r="162" spans="1:6" x14ac:dyDescent="0.25">
      <c r="A162">
        <v>2010</v>
      </c>
      <c r="B162" t="s">
        <v>55</v>
      </c>
      <c r="C162" t="s">
        <v>56</v>
      </c>
      <c r="D162" t="s">
        <v>13</v>
      </c>
      <c r="E162">
        <v>916770</v>
      </c>
      <c r="F162" t="str">
        <f t="shared" si="2"/>
        <v>Total P</v>
      </c>
    </row>
    <row r="163" spans="1:6" x14ac:dyDescent="0.25">
      <c r="A163">
        <v>2010</v>
      </c>
      <c r="B163" t="s">
        <v>57</v>
      </c>
      <c r="C163" t="s">
        <v>58</v>
      </c>
      <c r="D163" t="s">
        <v>13</v>
      </c>
      <c r="E163">
        <v>312700</v>
      </c>
      <c r="F163" t="str">
        <f t="shared" si="2"/>
        <v>Total P</v>
      </c>
    </row>
    <row r="164" spans="1:6" x14ac:dyDescent="0.25">
      <c r="A164">
        <v>2010</v>
      </c>
      <c r="B164" t="s">
        <v>59</v>
      </c>
      <c r="C164" t="s">
        <v>60</v>
      </c>
      <c r="D164" t="s">
        <v>13</v>
      </c>
      <c r="E164">
        <v>163900</v>
      </c>
      <c r="F164" t="str">
        <f t="shared" si="2"/>
        <v>Total P</v>
      </c>
    </row>
    <row r="165" spans="1:6" x14ac:dyDescent="0.25">
      <c r="A165">
        <v>2010</v>
      </c>
      <c r="B165" t="s">
        <v>61</v>
      </c>
      <c r="C165" t="s">
        <v>62</v>
      </c>
      <c r="D165" t="s">
        <v>13</v>
      </c>
      <c r="E165">
        <v>228850</v>
      </c>
      <c r="F165" t="str">
        <f t="shared" si="2"/>
        <v>Total P</v>
      </c>
    </row>
    <row r="166" spans="1:6" x14ac:dyDescent="0.25">
      <c r="A166">
        <v>2011</v>
      </c>
      <c r="B166" t="s">
        <v>5</v>
      </c>
      <c r="C166" t="s">
        <v>6</v>
      </c>
      <c r="D166" t="s">
        <v>7</v>
      </c>
      <c r="E166">
        <v>39.9</v>
      </c>
      <c r="F166" t="str">
        <f t="shared" si="2"/>
        <v>Cd, Hg, Ni, Pb</v>
      </c>
    </row>
    <row r="167" spans="1:6" x14ac:dyDescent="0.25">
      <c r="A167">
        <v>2011</v>
      </c>
      <c r="B167" t="s">
        <v>14</v>
      </c>
      <c r="C167" t="s">
        <v>15</v>
      </c>
      <c r="D167" t="s">
        <v>7</v>
      </c>
      <c r="E167">
        <v>299.13</v>
      </c>
      <c r="F167" t="str">
        <f t="shared" si="2"/>
        <v>Cd, Hg, Ni, Pb</v>
      </c>
    </row>
    <row r="168" spans="1:6" x14ac:dyDescent="0.25">
      <c r="A168">
        <v>2011</v>
      </c>
      <c r="B168" t="s">
        <v>16</v>
      </c>
      <c r="C168" t="s">
        <v>17</v>
      </c>
      <c r="D168" t="s">
        <v>7</v>
      </c>
      <c r="E168">
        <v>1318.5</v>
      </c>
      <c r="F168" t="str">
        <f t="shared" si="2"/>
        <v>Cd, Hg, Ni, Pb</v>
      </c>
    </row>
    <row r="169" spans="1:6" x14ac:dyDescent="0.25">
      <c r="A169">
        <v>2011</v>
      </c>
      <c r="B169" t="s">
        <v>20</v>
      </c>
      <c r="C169" t="s">
        <v>68</v>
      </c>
      <c r="D169" t="s">
        <v>7</v>
      </c>
      <c r="E169">
        <v>228.2</v>
      </c>
      <c r="F169" t="str">
        <f t="shared" si="2"/>
        <v>Cd, Hg, Ni, Pb</v>
      </c>
    </row>
    <row r="170" spans="1:6" x14ac:dyDescent="0.25">
      <c r="A170">
        <v>2011</v>
      </c>
      <c r="B170" t="s">
        <v>21</v>
      </c>
      <c r="C170" t="s">
        <v>22</v>
      </c>
      <c r="D170" t="s">
        <v>7</v>
      </c>
      <c r="E170">
        <v>410.26</v>
      </c>
      <c r="F170" t="str">
        <f t="shared" si="2"/>
        <v>Cd, Hg, Ni, Pb</v>
      </c>
    </row>
    <row r="171" spans="1:6" x14ac:dyDescent="0.25">
      <c r="A171">
        <v>2011</v>
      </c>
      <c r="B171" t="s">
        <v>25</v>
      </c>
      <c r="C171" t="s">
        <v>26</v>
      </c>
      <c r="D171" t="s">
        <v>7</v>
      </c>
      <c r="E171">
        <v>89.2</v>
      </c>
      <c r="F171" t="str">
        <f t="shared" si="2"/>
        <v>Cd, Hg, Ni, Pb</v>
      </c>
    </row>
    <row r="172" spans="1:6" x14ac:dyDescent="0.25">
      <c r="A172">
        <v>2011</v>
      </c>
      <c r="B172" t="s">
        <v>27</v>
      </c>
      <c r="C172" t="s">
        <v>28</v>
      </c>
      <c r="D172" t="s">
        <v>7</v>
      </c>
      <c r="E172">
        <v>311.06</v>
      </c>
      <c r="F172" t="str">
        <f t="shared" si="2"/>
        <v>Cd, Hg, Ni, Pb</v>
      </c>
    </row>
    <row r="173" spans="1:6" x14ac:dyDescent="0.25">
      <c r="A173">
        <v>2011</v>
      </c>
      <c r="B173" t="s">
        <v>29</v>
      </c>
      <c r="C173" t="s">
        <v>30</v>
      </c>
      <c r="D173" t="s">
        <v>7</v>
      </c>
      <c r="E173">
        <v>244.24</v>
      </c>
      <c r="F173" t="str">
        <f t="shared" si="2"/>
        <v>Cd, Hg, Ni, Pb</v>
      </c>
    </row>
    <row r="174" spans="1:6" x14ac:dyDescent="0.25">
      <c r="A174">
        <v>2011</v>
      </c>
      <c r="B174" t="s">
        <v>31</v>
      </c>
      <c r="C174" t="s">
        <v>32</v>
      </c>
      <c r="D174" t="s">
        <v>7</v>
      </c>
      <c r="E174">
        <v>2230.27</v>
      </c>
      <c r="F174" t="str">
        <f t="shared" si="2"/>
        <v>Cd, Hg, Ni, Pb</v>
      </c>
    </row>
    <row r="175" spans="1:6" x14ac:dyDescent="0.25">
      <c r="A175">
        <v>2011</v>
      </c>
      <c r="B175" t="s">
        <v>35</v>
      </c>
      <c r="C175" t="s">
        <v>36</v>
      </c>
      <c r="D175" t="s">
        <v>7</v>
      </c>
      <c r="E175">
        <v>143.19999999999999</v>
      </c>
      <c r="F175" t="str">
        <f t="shared" si="2"/>
        <v>Cd, Hg, Ni, Pb</v>
      </c>
    </row>
    <row r="176" spans="1:6" x14ac:dyDescent="0.25">
      <c r="A176">
        <v>2011</v>
      </c>
      <c r="B176" t="s">
        <v>37</v>
      </c>
      <c r="C176" t="s">
        <v>38</v>
      </c>
      <c r="D176" t="s">
        <v>7</v>
      </c>
      <c r="E176">
        <v>25.69</v>
      </c>
      <c r="F176" t="str">
        <f t="shared" si="2"/>
        <v>Cd, Hg, Ni, Pb</v>
      </c>
    </row>
    <row r="177" spans="1:6" x14ac:dyDescent="0.25">
      <c r="A177">
        <v>2011</v>
      </c>
      <c r="B177" t="s">
        <v>39</v>
      </c>
      <c r="C177" t="s">
        <v>40</v>
      </c>
      <c r="D177" t="s">
        <v>7</v>
      </c>
      <c r="E177">
        <v>5102.5</v>
      </c>
      <c r="F177" t="str">
        <f t="shared" si="2"/>
        <v>Cd, Hg, Ni, Pb</v>
      </c>
    </row>
    <row r="178" spans="1:6" x14ac:dyDescent="0.25">
      <c r="A178">
        <v>2011</v>
      </c>
      <c r="B178" t="s">
        <v>47</v>
      </c>
      <c r="C178" t="s">
        <v>48</v>
      </c>
      <c r="D178" t="s">
        <v>7</v>
      </c>
      <c r="E178">
        <v>9.1</v>
      </c>
      <c r="F178" t="str">
        <f t="shared" si="2"/>
        <v>Cd, Hg, Ni, Pb</v>
      </c>
    </row>
    <row r="179" spans="1:6" x14ac:dyDescent="0.25">
      <c r="A179">
        <v>2011</v>
      </c>
      <c r="B179" t="s">
        <v>49</v>
      </c>
      <c r="C179" t="s">
        <v>50</v>
      </c>
      <c r="D179" t="s">
        <v>7</v>
      </c>
      <c r="E179">
        <v>46.9</v>
      </c>
      <c r="F179" t="str">
        <f t="shared" si="2"/>
        <v>Cd, Hg, Ni, Pb</v>
      </c>
    </row>
    <row r="180" spans="1:6" x14ac:dyDescent="0.25">
      <c r="A180">
        <v>2011</v>
      </c>
      <c r="B180" t="s">
        <v>51</v>
      </c>
      <c r="C180" t="s">
        <v>52</v>
      </c>
      <c r="D180" t="s">
        <v>7</v>
      </c>
      <c r="E180">
        <v>1840.41</v>
      </c>
      <c r="F180" t="str">
        <f t="shared" si="2"/>
        <v>Cd, Hg, Ni, Pb</v>
      </c>
    </row>
    <row r="181" spans="1:6" x14ac:dyDescent="0.25">
      <c r="A181">
        <v>2011</v>
      </c>
      <c r="B181" t="s">
        <v>53</v>
      </c>
      <c r="C181" t="s">
        <v>54</v>
      </c>
      <c r="D181" t="s">
        <v>7</v>
      </c>
      <c r="E181">
        <v>2504.98</v>
      </c>
      <c r="F181" t="str">
        <f t="shared" si="2"/>
        <v>Cd, Hg, Ni, Pb</v>
      </c>
    </row>
    <row r="182" spans="1:6" x14ac:dyDescent="0.25">
      <c r="A182">
        <v>2011</v>
      </c>
      <c r="B182" t="s">
        <v>55</v>
      </c>
      <c r="C182" t="s">
        <v>56</v>
      </c>
      <c r="D182" t="s">
        <v>7</v>
      </c>
      <c r="E182">
        <v>516.99</v>
      </c>
      <c r="F182" t="str">
        <f t="shared" si="2"/>
        <v>Cd, Hg, Ni, Pb</v>
      </c>
    </row>
    <row r="183" spans="1:6" x14ac:dyDescent="0.25">
      <c r="A183">
        <v>2011</v>
      </c>
      <c r="B183" t="s">
        <v>57</v>
      </c>
      <c r="C183" t="s">
        <v>58</v>
      </c>
      <c r="D183" t="s">
        <v>7</v>
      </c>
      <c r="E183">
        <v>459.6</v>
      </c>
      <c r="F183" t="str">
        <f t="shared" si="2"/>
        <v>Cd, Hg, Ni, Pb</v>
      </c>
    </row>
    <row r="184" spans="1:6" x14ac:dyDescent="0.25">
      <c r="A184">
        <v>2011</v>
      </c>
      <c r="B184" t="s">
        <v>61</v>
      </c>
      <c r="C184" t="s">
        <v>62</v>
      </c>
      <c r="D184" t="s">
        <v>7</v>
      </c>
      <c r="E184">
        <v>130.5</v>
      </c>
      <c r="F184" t="str">
        <f t="shared" si="2"/>
        <v>Cd, Hg, Ni, Pb</v>
      </c>
    </row>
    <row r="185" spans="1:6" x14ac:dyDescent="0.25">
      <c r="A185">
        <v>2011</v>
      </c>
      <c r="B185" t="s">
        <v>5</v>
      </c>
      <c r="C185" t="s">
        <v>6</v>
      </c>
      <c r="D185" t="s">
        <v>8</v>
      </c>
      <c r="E185">
        <v>1735.6</v>
      </c>
      <c r="F185" t="str">
        <f t="shared" si="2"/>
        <v>Cd, Hg, Ni, Pb</v>
      </c>
    </row>
    <row r="186" spans="1:6" x14ac:dyDescent="0.25">
      <c r="A186">
        <v>2011</v>
      </c>
      <c r="B186" t="s">
        <v>14</v>
      </c>
      <c r="C186" t="s">
        <v>15</v>
      </c>
      <c r="D186" t="s">
        <v>8</v>
      </c>
      <c r="E186">
        <v>2514.6</v>
      </c>
      <c r="F186" t="str">
        <f t="shared" si="2"/>
        <v>Cd, Hg, Ni, Pb</v>
      </c>
    </row>
    <row r="187" spans="1:6" x14ac:dyDescent="0.25">
      <c r="A187">
        <v>2011</v>
      </c>
      <c r="B187" t="s">
        <v>16</v>
      </c>
      <c r="C187" t="s">
        <v>17</v>
      </c>
      <c r="D187" t="s">
        <v>8</v>
      </c>
      <c r="E187">
        <v>4757.6000000000004</v>
      </c>
      <c r="F187" t="str">
        <f t="shared" si="2"/>
        <v>Cd, Hg, Ni, Pb</v>
      </c>
    </row>
    <row r="188" spans="1:6" x14ac:dyDescent="0.25">
      <c r="A188">
        <v>2011</v>
      </c>
      <c r="B188" t="s">
        <v>20</v>
      </c>
      <c r="C188" t="s">
        <v>68</v>
      </c>
      <c r="D188" t="s">
        <v>8</v>
      </c>
      <c r="E188">
        <v>1754.1</v>
      </c>
      <c r="F188" t="str">
        <f t="shared" si="2"/>
        <v>Cd, Hg, Ni, Pb</v>
      </c>
    </row>
    <row r="189" spans="1:6" x14ac:dyDescent="0.25">
      <c r="A189">
        <v>2011</v>
      </c>
      <c r="B189" t="s">
        <v>21</v>
      </c>
      <c r="C189" t="s">
        <v>22</v>
      </c>
      <c r="D189" t="s">
        <v>8</v>
      </c>
      <c r="E189">
        <v>6384</v>
      </c>
      <c r="F189" t="str">
        <f t="shared" si="2"/>
        <v>Cd, Hg, Ni, Pb</v>
      </c>
    </row>
    <row r="190" spans="1:6" x14ac:dyDescent="0.25">
      <c r="A190">
        <v>2011</v>
      </c>
      <c r="B190" t="s">
        <v>23</v>
      </c>
      <c r="C190" t="s">
        <v>24</v>
      </c>
      <c r="D190" t="s">
        <v>8</v>
      </c>
      <c r="E190">
        <v>167</v>
      </c>
      <c r="F190" t="str">
        <f t="shared" si="2"/>
        <v>Cd, Hg, Ni, Pb</v>
      </c>
    </row>
    <row r="191" spans="1:6" x14ac:dyDescent="0.25">
      <c r="A191">
        <v>2011</v>
      </c>
      <c r="B191" t="s">
        <v>25</v>
      </c>
      <c r="C191" t="s">
        <v>26</v>
      </c>
      <c r="D191" t="s">
        <v>8</v>
      </c>
      <c r="E191">
        <v>386</v>
      </c>
      <c r="F191" t="str">
        <f t="shared" si="2"/>
        <v>Cd, Hg, Ni, Pb</v>
      </c>
    </row>
    <row r="192" spans="1:6" x14ac:dyDescent="0.25">
      <c r="A192">
        <v>2011</v>
      </c>
      <c r="B192" t="s">
        <v>27</v>
      </c>
      <c r="C192" t="s">
        <v>28</v>
      </c>
      <c r="D192" t="s">
        <v>8</v>
      </c>
      <c r="E192">
        <v>4305.3</v>
      </c>
      <c r="F192" t="str">
        <f t="shared" si="2"/>
        <v>Cd, Hg, Ni, Pb</v>
      </c>
    </row>
    <row r="193" spans="1:6" x14ac:dyDescent="0.25">
      <c r="A193">
        <v>2011</v>
      </c>
      <c r="B193" t="s">
        <v>29</v>
      </c>
      <c r="C193" t="s">
        <v>30</v>
      </c>
      <c r="D193" t="s">
        <v>8</v>
      </c>
      <c r="E193">
        <v>1038.4000000000001</v>
      </c>
      <c r="F193" t="str">
        <f t="shared" si="2"/>
        <v>Cd, Hg, Ni, Pb</v>
      </c>
    </row>
    <row r="194" spans="1:6" x14ac:dyDescent="0.25">
      <c r="A194">
        <v>2011</v>
      </c>
      <c r="B194" t="s">
        <v>31</v>
      </c>
      <c r="C194" t="s">
        <v>32</v>
      </c>
      <c r="D194" t="s">
        <v>8</v>
      </c>
      <c r="E194">
        <v>18030</v>
      </c>
      <c r="F194" t="str">
        <f t="shared" si="2"/>
        <v>Cd, Hg, Ni, Pb</v>
      </c>
    </row>
    <row r="195" spans="1:6" x14ac:dyDescent="0.25">
      <c r="A195">
        <v>2011</v>
      </c>
      <c r="B195" t="s">
        <v>33</v>
      </c>
      <c r="C195" t="s">
        <v>34</v>
      </c>
      <c r="D195" t="s">
        <v>8</v>
      </c>
      <c r="E195">
        <v>27.2</v>
      </c>
      <c r="F195" t="str">
        <f t="shared" ref="F195:F258" si="3">IF(OR(LEFT(D195,3)="Cad",LEFT(D195,3)="Lea",LEFT(D195,3)="Mer",LEFT(D195,3)="Nic"),"Cd, Hg, Ni, Pb",IF(RIGHT(D195,3)="gen","Total N",IF(RIGHT(D195,3)="rus","Total P","TOC")))</f>
        <v>Cd, Hg, Ni, Pb</v>
      </c>
    </row>
    <row r="196" spans="1:6" x14ac:dyDescent="0.25">
      <c r="A196">
        <v>2011</v>
      </c>
      <c r="B196" t="s">
        <v>35</v>
      </c>
      <c r="C196" t="s">
        <v>36</v>
      </c>
      <c r="D196" t="s">
        <v>8</v>
      </c>
      <c r="E196">
        <v>4729</v>
      </c>
      <c r="F196" t="str">
        <f t="shared" si="3"/>
        <v>Cd, Hg, Ni, Pb</v>
      </c>
    </row>
    <row r="197" spans="1:6" x14ac:dyDescent="0.25">
      <c r="A197">
        <v>2011</v>
      </c>
      <c r="B197" t="s">
        <v>37</v>
      </c>
      <c r="C197" t="s">
        <v>38</v>
      </c>
      <c r="D197" t="s">
        <v>8</v>
      </c>
      <c r="E197">
        <v>1401.5</v>
      </c>
      <c r="F197" t="str">
        <f t="shared" si="3"/>
        <v>Cd, Hg, Ni, Pb</v>
      </c>
    </row>
    <row r="198" spans="1:6" x14ac:dyDescent="0.25">
      <c r="A198">
        <v>2011</v>
      </c>
      <c r="B198" t="s">
        <v>39</v>
      </c>
      <c r="C198" t="s">
        <v>40</v>
      </c>
      <c r="D198" t="s">
        <v>8</v>
      </c>
      <c r="E198">
        <v>34678.1</v>
      </c>
      <c r="F198" t="str">
        <f t="shared" si="3"/>
        <v>Cd, Hg, Ni, Pb</v>
      </c>
    </row>
    <row r="199" spans="1:6" x14ac:dyDescent="0.25">
      <c r="A199">
        <v>2011</v>
      </c>
      <c r="B199" t="s">
        <v>41</v>
      </c>
      <c r="C199" t="s">
        <v>42</v>
      </c>
      <c r="D199" t="s">
        <v>8</v>
      </c>
      <c r="E199">
        <v>150.9</v>
      </c>
      <c r="F199" t="str">
        <f t="shared" si="3"/>
        <v>Cd, Hg, Ni, Pb</v>
      </c>
    </row>
    <row r="200" spans="1:6" x14ac:dyDescent="0.25">
      <c r="A200">
        <v>2011</v>
      </c>
      <c r="B200" t="s">
        <v>43</v>
      </c>
      <c r="C200" t="s">
        <v>44</v>
      </c>
      <c r="D200" t="s">
        <v>8</v>
      </c>
      <c r="E200">
        <v>158.80000000000001</v>
      </c>
      <c r="F200" t="str">
        <f t="shared" si="3"/>
        <v>Cd, Hg, Ni, Pb</v>
      </c>
    </row>
    <row r="201" spans="1:6" x14ac:dyDescent="0.25">
      <c r="A201">
        <v>2011</v>
      </c>
      <c r="B201" t="s">
        <v>45</v>
      </c>
      <c r="C201" t="s">
        <v>46</v>
      </c>
      <c r="D201" t="s">
        <v>8</v>
      </c>
      <c r="E201">
        <v>243</v>
      </c>
      <c r="F201" t="str">
        <f t="shared" si="3"/>
        <v>Cd, Hg, Ni, Pb</v>
      </c>
    </row>
    <row r="202" spans="1:6" x14ac:dyDescent="0.25">
      <c r="A202">
        <v>2011</v>
      </c>
      <c r="B202" t="s">
        <v>47</v>
      </c>
      <c r="C202" t="s">
        <v>48</v>
      </c>
      <c r="D202" t="s">
        <v>8</v>
      </c>
      <c r="E202">
        <v>190</v>
      </c>
      <c r="F202" t="str">
        <f t="shared" si="3"/>
        <v>Cd, Hg, Ni, Pb</v>
      </c>
    </row>
    <row r="203" spans="1:6" x14ac:dyDescent="0.25">
      <c r="A203">
        <v>2011</v>
      </c>
      <c r="B203" t="s">
        <v>49</v>
      </c>
      <c r="C203" t="s">
        <v>50</v>
      </c>
      <c r="D203" t="s">
        <v>8</v>
      </c>
      <c r="E203">
        <v>3256</v>
      </c>
      <c r="F203" t="str">
        <f t="shared" si="3"/>
        <v>Cd, Hg, Ni, Pb</v>
      </c>
    </row>
    <row r="204" spans="1:6" x14ac:dyDescent="0.25">
      <c r="A204">
        <v>2011</v>
      </c>
      <c r="B204" t="s">
        <v>51</v>
      </c>
      <c r="C204" t="s">
        <v>52</v>
      </c>
      <c r="D204" t="s">
        <v>8</v>
      </c>
      <c r="E204">
        <v>36106.6</v>
      </c>
      <c r="F204" t="str">
        <f t="shared" si="3"/>
        <v>Cd, Hg, Ni, Pb</v>
      </c>
    </row>
    <row r="205" spans="1:6" x14ac:dyDescent="0.25">
      <c r="A205">
        <v>2011</v>
      </c>
      <c r="B205" t="s">
        <v>53</v>
      </c>
      <c r="C205" t="s">
        <v>54</v>
      </c>
      <c r="D205" t="s">
        <v>8</v>
      </c>
      <c r="E205">
        <v>9494.6</v>
      </c>
      <c r="F205" t="str">
        <f t="shared" si="3"/>
        <v>Cd, Hg, Ni, Pb</v>
      </c>
    </row>
    <row r="206" spans="1:6" x14ac:dyDescent="0.25">
      <c r="A206">
        <v>2011</v>
      </c>
      <c r="B206" t="s">
        <v>55</v>
      </c>
      <c r="C206" t="s">
        <v>56</v>
      </c>
      <c r="D206" t="s">
        <v>8</v>
      </c>
      <c r="E206">
        <v>6153.7</v>
      </c>
      <c r="F206" t="str">
        <f t="shared" si="3"/>
        <v>Cd, Hg, Ni, Pb</v>
      </c>
    </row>
    <row r="207" spans="1:6" x14ac:dyDescent="0.25">
      <c r="A207">
        <v>2011</v>
      </c>
      <c r="B207" t="s">
        <v>57</v>
      </c>
      <c r="C207" t="s">
        <v>58</v>
      </c>
      <c r="D207" t="s">
        <v>8</v>
      </c>
      <c r="E207">
        <v>2109</v>
      </c>
      <c r="F207" t="str">
        <f t="shared" si="3"/>
        <v>Cd, Hg, Ni, Pb</v>
      </c>
    </row>
    <row r="208" spans="1:6" x14ac:dyDescent="0.25">
      <c r="A208">
        <v>2011</v>
      </c>
      <c r="B208" t="s">
        <v>59</v>
      </c>
      <c r="C208" t="s">
        <v>60</v>
      </c>
      <c r="D208" t="s">
        <v>8</v>
      </c>
      <c r="E208">
        <v>75.2</v>
      </c>
      <c r="F208" t="str">
        <f t="shared" si="3"/>
        <v>Cd, Hg, Ni, Pb</v>
      </c>
    </row>
    <row r="209" spans="1:6" x14ac:dyDescent="0.25">
      <c r="A209">
        <v>2011</v>
      </c>
      <c r="B209" t="s">
        <v>61</v>
      </c>
      <c r="C209" t="s">
        <v>62</v>
      </c>
      <c r="D209" t="s">
        <v>8</v>
      </c>
      <c r="E209">
        <v>58</v>
      </c>
      <c r="F209" t="str">
        <f t="shared" si="3"/>
        <v>Cd, Hg, Ni, Pb</v>
      </c>
    </row>
    <row r="210" spans="1:6" x14ac:dyDescent="0.25">
      <c r="A210">
        <v>2011</v>
      </c>
      <c r="B210" t="s">
        <v>5</v>
      </c>
      <c r="C210" t="s">
        <v>6</v>
      </c>
      <c r="D210" t="s">
        <v>9</v>
      </c>
      <c r="E210">
        <v>26</v>
      </c>
      <c r="F210" t="str">
        <f t="shared" si="3"/>
        <v>Cd, Hg, Ni, Pb</v>
      </c>
    </row>
    <row r="211" spans="1:6" x14ac:dyDescent="0.25">
      <c r="A211">
        <v>2011</v>
      </c>
      <c r="B211" t="s">
        <v>14</v>
      </c>
      <c r="C211" t="s">
        <v>15</v>
      </c>
      <c r="D211" t="s">
        <v>9</v>
      </c>
      <c r="E211">
        <v>18.86</v>
      </c>
      <c r="F211" t="str">
        <f t="shared" si="3"/>
        <v>Cd, Hg, Ni, Pb</v>
      </c>
    </row>
    <row r="212" spans="1:6" x14ac:dyDescent="0.25">
      <c r="A212">
        <v>2011</v>
      </c>
      <c r="B212" t="s">
        <v>18</v>
      </c>
      <c r="C212" t="s">
        <v>19</v>
      </c>
      <c r="D212" t="s">
        <v>9</v>
      </c>
      <c r="E212">
        <v>3.87</v>
      </c>
      <c r="F212" t="str">
        <f t="shared" si="3"/>
        <v>Cd, Hg, Ni, Pb</v>
      </c>
    </row>
    <row r="213" spans="1:6" x14ac:dyDescent="0.25">
      <c r="A213">
        <v>2011</v>
      </c>
      <c r="B213" t="s">
        <v>20</v>
      </c>
      <c r="C213" t="s">
        <v>68</v>
      </c>
      <c r="D213" t="s">
        <v>9</v>
      </c>
      <c r="E213">
        <v>59.81</v>
      </c>
      <c r="F213" t="str">
        <f t="shared" si="3"/>
        <v>Cd, Hg, Ni, Pb</v>
      </c>
    </row>
    <row r="214" spans="1:6" x14ac:dyDescent="0.25">
      <c r="A214">
        <v>2011</v>
      </c>
      <c r="B214" t="s">
        <v>21</v>
      </c>
      <c r="C214" t="s">
        <v>22</v>
      </c>
      <c r="D214" t="s">
        <v>9</v>
      </c>
      <c r="E214">
        <v>173.32</v>
      </c>
      <c r="F214" t="str">
        <f t="shared" si="3"/>
        <v>Cd, Hg, Ni, Pb</v>
      </c>
    </row>
    <row r="215" spans="1:6" x14ac:dyDescent="0.25">
      <c r="A215">
        <v>2011</v>
      </c>
      <c r="B215" t="s">
        <v>23</v>
      </c>
      <c r="C215" t="s">
        <v>24</v>
      </c>
      <c r="D215" t="s">
        <v>9</v>
      </c>
      <c r="E215">
        <v>11.2</v>
      </c>
      <c r="F215" t="str">
        <f t="shared" si="3"/>
        <v>Cd, Hg, Ni, Pb</v>
      </c>
    </row>
    <row r="216" spans="1:6" x14ac:dyDescent="0.25">
      <c r="A216">
        <v>2011</v>
      </c>
      <c r="B216" t="s">
        <v>27</v>
      </c>
      <c r="C216" t="s">
        <v>28</v>
      </c>
      <c r="D216" t="s">
        <v>9</v>
      </c>
      <c r="E216">
        <v>130.47999999999999</v>
      </c>
      <c r="F216" t="str">
        <f t="shared" si="3"/>
        <v>Cd, Hg, Ni, Pb</v>
      </c>
    </row>
    <row r="217" spans="1:6" x14ac:dyDescent="0.25">
      <c r="A217">
        <v>2011</v>
      </c>
      <c r="B217" t="s">
        <v>29</v>
      </c>
      <c r="C217" t="s">
        <v>30</v>
      </c>
      <c r="D217" t="s">
        <v>9</v>
      </c>
      <c r="E217">
        <v>22.72</v>
      </c>
      <c r="F217" t="str">
        <f t="shared" si="3"/>
        <v>Cd, Hg, Ni, Pb</v>
      </c>
    </row>
    <row r="218" spans="1:6" x14ac:dyDescent="0.25">
      <c r="A218">
        <v>2011</v>
      </c>
      <c r="B218" t="s">
        <v>31</v>
      </c>
      <c r="C218" t="s">
        <v>32</v>
      </c>
      <c r="D218" t="s">
        <v>9</v>
      </c>
      <c r="E218">
        <v>404.54</v>
      </c>
      <c r="F218" t="str">
        <f t="shared" si="3"/>
        <v>Cd, Hg, Ni, Pb</v>
      </c>
    </row>
    <row r="219" spans="1:6" x14ac:dyDescent="0.25">
      <c r="A219">
        <v>2011</v>
      </c>
      <c r="B219" t="s">
        <v>33</v>
      </c>
      <c r="C219" t="s">
        <v>34</v>
      </c>
      <c r="D219" t="s">
        <v>9</v>
      </c>
      <c r="E219">
        <v>3.7</v>
      </c>
      <c r="F219" t="str">
        <f t="shared" si="3"/>
        <v>Cd, Hg, Ni, Pb</v>
      </c>
    </row>
    <row r="220" spans="1:6" x14ac:dyDescent="0.25">
      <c r="A220">
        <v>2011</v>
      </c>
      <c r="B220" t="s">
        <v>35</v>
      </c>
      <c r="C220" t="s">
        <v>36</v>
      </c>
      <c r="D220" t="s">
        <v>9</v>
      </c>
      <c r="E220">
        <v>110.52</v>
      </c>
      <c r="F220" t="str">
        <f t="shared" si="3"/>
        <v>Cd, Hg, Ni, Pb</v>
      </c>
    </row>
    <row r="221" spans="1:6" x14ac:dyDescent="0.25">
      <c r="A221">
        <v>2011</v>
      </c>
      <c r="B221" t="s">
        <v>37</v>
      </c>
      <c r="C221" t="s">
        <v>38</v>
      </c>
      <c r="D221" t="s">
        <v>9</v>
      </c>
      <c r="E221">
        <v>29.16</v>
      </c>
      <c r="F221" t="str">
        <f t="shared" si="3"/>
        <v>Cd, Hg, Ni, Pb</v>
      </c>
    </row>
    <row r="222" spans="1:6" x14ac:dyDescent="0.25">
      <c r="A222">
        <v>2011</v>
      </c>
      <c r="B222" t="s">
        <v>39</v>
      </c>
      <c r="C222" t="s">
        <v>40</v>
      </c>
      <c r="D222" t="s">
        <v>9</v>
      </c>
      <c r="E222">
        <v>805.13</v>
      </c>
      <c r="F222" t="str">
        <f t="shared" si="3"/>
        <v>Cd, Hg, Ni, Pb</v>
      </c>
    </row>
    <row r="223" spans="1:6" x14ac:dyDescent="0.25">
      <c r="A223">
        <v>2011</v>
      </c>
      <c r="B223" t="s">
        <v>41</v>
      </c>
      <c r="C223" t="s">
        <v>42</v>
      </c>
      <c r="D223" t="s">
        <v>9</v>
      </c>
      <c r="E223">
        <v>13.6</v>
      </c>
      <c r="F223" t="str">
        <f t="shared" si="3"/>
        <v>Cd, Hg, Ni, Pb</v>
      </c>
    </row>
    <row r="224" spans="1:6" x14ac:dyDescent="0.25">
      <c r="A224">
        <v>2011</v>
      </c>
      <c r="B224" t="s">
        <v>45</v>
      </c>
      <c r="C224" t="s">
        <v>46</v>
      </c>
      <c r="D224" t="s">
        <v>9</v>
      </c>
      <c r="E224">
        <v>9</v>
      </c>
      <c r="F224" t="str">
        <f t="shared" si="3"/>
        <v>Cd, Hg, Ni, Pb</v>
      </c>
    </row>
    <row r="225" spans="1:6" x14ac:dyDescent="0.25">
      <c r="A225">
        <v>2011</v>
      </c>
      <c r="B225" t="s">
        <v>49</v>
      </c>
      <c r="C225" t="s">
        <v>50</v>
      </c>
      <c r="D225" t="s">
        <v>9</v>
      </c>
      <c r="E225">
        <v>20.28</v>
      </c>
      <c r="F225" t="str">
        <f t="shared" si="3"/>
        <v>Cd, Hg, Ni, Pb</v>
      </c>
    </row>
    <row r="226" spans="1:6" x14ac:dyDescent="0.25">
      <c r="A226">
        <v>2011</v>
      </c>
      <c r="B226" t="s">
        <v>51</v>
      </c>
      <c r="C226" t="s">
        <v>52</v>
      </c>
      <c r="D226" t="s">
        <v>9</v>
      </c>
      <c r="E226">
        <v>933.29</v>
      </c>
      <c r="F226" t="str">
        <f t="shared" si="3"/>
        <v>Cd, Hg, Ni, Pb</v>
      </c>
    </row>
    <row r="227" spans="1:6" x14ac:dyDescent="0.25">
      <c r="A227">
        <v>2011</v>
      </c>
      <c r="B227" t="s">
        <v>53</v>
      </c>
      <c r="C227" t="s">
        <v>54</v>
      </c>
      <c r="D227" t="s">
        <v>9</v>
      </c>
      <c r="E227">
        <v>338.61</v>
      </c>
      <c r="F227" t="str">
        <f t="shared" si="3"/>
        <v>Cd, Hg, Ni, Pb</v>
      </c>
    </row>
    <row r="228" spans="1:6" x14ac:dyDescent="0.25">
      <c r="A228">
        <v>2011</v>
      </c>
      <c r="B228" t="s">
        <v>55</v>
      </c>
      <c r="C228" t="s">
        <v>56</v>
      </c>
      <c r="D228" t="s">
        <v>9</v>
      </c>
      <c r="E228">
        <v>135.91</v>
      </c>
      <c r="F228" t="str">
        <f t="shared" si="3"/>
        <v>Cd, Hg, Ni, Pb</v>
      </c>
    </row>
    <row r="229" spans="1:6" x14ac:dyDescent="0.25">
      <c r="A229">
        <v>2011</v>
      </c>
      <c r="B229" t="s">
        <v>57</v>
      </c>
      <c r="C229" t="s">
        <v>58</v>
      </c>
      <c r="D229" t="s">
        <v>9</v>
      </c>
      <c r="E229">
        <v>31.87</v>
      </c>
      <c r="F229" t="str">
        <f t="shared" si="3"/>
        <v>Cd, Hg, Ni, Pb</v>
      </c>
    </row>
    <row r="230" spans="1:6" x14ac:dyDescent="0.25">
      <c r="A230">
        <v>2011</v>
      </c>
      <c r="B230" t="s">
        <v>59</v>
      </c>
      <c r="C230" t="s">
        <v>60</v>
      </c>
      <c r="D230" t="s">
        <v>9</v>
      </c>
      <c r="E230">
        <v>2.8</v>
      </c>
      <c r="F230" t="str">
        <f t="shared" si="3"/>
        <v>Cd, Hg, Ni, Pb</v>
      </c>
    </row>
    <row r="231" spans="1:6" x14ac:dyDescent="0.25">
      <c r="A231">
        <v>2011</v>
      </c>
      <c r="B231" t="s">
        <v>61</v>
      </c>
      <c r="C231" t="s">
        <v>62</v>
      </c>
      <c r="D231" t="s">
        <v>9</v>
      </c>
      <c r="E231">
        <v>487.18</v>
      </c>
      <c r="F231" t="str">
        <f t="shared" si="3"/>
        <v>Cd, Hg, Ni, Pb</v>
      </c>
    </row>
    <row r="232" spans="1:6" x14ac:dyDescent="0.25">
      <c r="A232">
        <v>2011</v>
      </c>
      <c r="B232" t="s">
        <v>5</v>
      </c>
      <c r="C232" t="s">
        <v>6</v>
      </c>
      <c r="D232" t="s">
        <v>10</v>
      </c>
      <c r="E232">
        <v>5003.7</v>
      </c>
      <c r="F232" t="str">
        <f t="shared" si="3"/>
        <v>Cd, Hg, Ni, Pb</v>
      </c>
    </row>
    <row r="233" spans="1:6" x14ac:dyDescent="0.25">
      <c r="A233">
        <v>2011</v>
      </c>
      <c r="B233" t="s">
        <v>14</v>
      </c>
      <c r="C233" t="s">
        <v>15</v>
      </c>
      <c r="D233" t="s">
        <v>10</v>
      </c>
      <c r="E233">
        <v>4603.6000000000004</v>
      </c>
      <c r="F233" t="str">
        <f t="shared" si="3"/>
        <v>Cd, Hg, Ni, Pb</v>
      </c>
    </row>
    <row r="234" spans="1:6" x14ac:dyDescent="0.25">
      <c r="A234">
        <v>2011</v>
      </c>
      <c r="B234" t="s">
        <v>16</v>
      </c>
      <c r="C234" t="s">
        <v>17</v>
      </c>
      <c r="D234" t="s">
        <v>10</v>
      </c>
      <c r="E234">
        <v>4686.8999999999996</v>
      </c>
      <c r="F234" t="str">
        <f t="shared" si="3"/>
        <v>Cd, Hg, Ni, Pb</v>
      </c>
    </row>
    <row r="235" spans="1:6" x14ac:dyDescent="0.25">
      <c r="A235">
        <v>2011</v>
      </c>
      <c r="B235" t="s">
        <v>18</v>
      </c>
      <c r="C235" t="s">
        <v>19</v>
      </c>
      <c r="D235" t="s">
        <v>10</v>
      </c>
      <c r="E235">
        <v>63.6</v>
      </c>
      <c r="F235" t="str">
        <f t="shared" si="3"/>
        <v>Cd, Hg, Ni, Pb</v>
      </c>
    </row>
    <row r="236" spans="1:6" x14ac:dyDescent="0.25">
      <c r="A236">
        <v>2011</v>
      </c>
      <c r="B236" t="s">
        <v>20</v>
      </c>
      <c r="C236" t="s">
        <v>68</v>
      </c>
      <c r="D236" t="s">
        <v>10</v>
      </c>
      <c r="E236">
        <v>2473.6</v>
      </c>
      <c r="F236" t="str">
        <f t="shared" si="3"/>
        <v>Cd, Hg, Ni, Pb</v>
      </c>
    </row>
    <row r="237" spans="1:6" x14ac:dyDescent="0.25">
      <c r="A237">
        <v>2011</v>
      </c>
      <c r="B237" t="s">
        <v>21</v>
      </c>
      <c r="C237" t="s">
        <v>22</v>
      </c>
      <c r="D237" t="s">
        <v>10</v>
      </c>
      <c r="E237">
        <v>28695.5</v>
      </c>
      <c r="F237" t="str">
        <f t="shared" si="3"/>
        <v>Cd, Hg, Ni, Pb</v>
      </c>
    </row>
    <row r="238" spans="1:6" x14ac:dyDescent="0.25">
      <c r="A238">
        <v>2011</v>
      </c>
      <c r="B238" t="s">
        <v>23</v>
      </c>
      <c r="C238" t="s">
        <v>24</v>
      </c>
      <c r="D238" t="s">
        <v>10</v>
      </c>
      <c r="E238">
        <v>652.4</v>
      </c>
      <c r="F238" t="str">
        <f t="shared" si="3"/>
        <v>Cd, Hg, Ni, Pb</v>
      </c>
    </row>
    <row r="239" spans="1:6" x14ac:dyDescent="0.25">
      <c r="A239">
        <v>2011</v>
      </c>
      <c r="B239" t="s">
        <v>25</v>
      </c>
      <c r="C239" t="s">
        <v>26</v>
      </c>
      <c r="D239" t="s">
        <v>10</v>
      </c>
      <c r="E239">
        <v>382.2</v>
      </c>
      <c r="F239" t="str">
        <f t="shared" si="3"/>
        <v>Cd, Hg, Ni, Pb</v>
      </c>
    </row>
    <row r="240" spans="1:6" x14ac:dyDescent="0.25">
      <c r="A240">
        <v>2011</v>
      </c>
      <c r="B240" t="s">
        <v>27</v>
      </c>
      <c r="C240" t="s">
        <v>28</v>
      </c>
      <c r="D240" t="s">
        <v>10</v>
      </c>
      <c r="E240">
        <v>9518.6</v>
      </c>
      <c r="F240" t="str">
        <f t="shared" si="3"/>
        <v>Cd, Hg, Ni, Pb</v>
      </c>
    </row>
    <row r="241" spans="1:6" x14ac:dyDescent="0.25">
      <c r="A241">
        <v>2011</v>
      </c>
      <c r="B241" t="s">
        <v>29</v>
      </c>
      <c r="C241" t="s">
        <v>30</v>
      </c>
      <c r="D241" t="s">
        <v>10</v>
      </c>
      <c r="E241">
        <v>8733.1</v>
      </c>
      <c r="F241" t="str">
        <f t="shared" si="3"/>
        <v>Cd, Hg, Ni, Pb</v>
      </c>
    </row>
    <row r="242" spans="1:6" x14ac:dyDescent="0.25">
      <c r="A242">
        <v>2011</v>
      </c>
      <c r="B242" t="s">
        <v>31</v>
      </c>
      <c r="C242" t="s">
        <v>32</v>
      </c>
      <c r="D242" t="s">
        <v>10</v>
      </c>
      <c r="E242">
        <v>16533.7</v>
      </c>
      <c r="F242" t="str">
        <f t="shared" si="3"/>
        <v>Cd, Hg, Ni, Pb</v>
      </c>
    </row>
    <row r="243" spans="1:6" x14ac:dyDescent="0.25">
      <c r="A243">
        <v>2011</v>
      </c>
      <c r="B243" t="s">
        <v>33</v>
      </c>
      <c r="C243" t="s">
        <v>34</v>
      </c>
      <c r="D243" t="s">
        <v>10</v>
      </c>
      <c r="E243">
        <v>334.5</v>
      </c>
      <c r="F243" t="str">
        <f t="shared" si="3"/>
        <v>Cd, Hg, Ni, Pb</v>
      </c>
    </row>
    <row r="244" spans="1:6" x14ac:dyDescent="0.25">
      <c r="A244">
        <v>2011</v>
      </c>
      <c r="B244" t="s">
        <v>35</v>
      </c>
      <c r="C244" t="s">
        <v>36</v>
      </c>
      <c r="D244" t="s">
        <v>10</v>
      </c>
      <c r="E244">
        <v>8897</v>
      </c>
      <c r="F244" t="str">
        <f t="shared" si="3"/>
        <v>Cd, Hg, Ni, Pb</v>
      </c>
    </row>
    <row r="245" spans="1:6" x14ac:dyDescent="0.25">
      <c r="A245">
        <v>2011</v>
      </c>
      <c r="B245" t="s">
        <v>37</v>
      </c>
      <c r="C245" t="s">
        <v>38</v>
      </c>
      <c r="D245" t="s">
        <v>10</v>
      </c>
      <c r="E245">
        <v>2451.6999999999998</v>
      </c>
      <c r="F245" t="str">
        <f t="shared" si="3"/>
        <v>Cd, Hg, Ni, Pb</v>
      </c>
    </row>
    <row r="246" spans="1:6" x14ac:dyDescent="0.25">
      <c r="A246">
        <v>2011</v>
      </c>
      <c r="B246" t="s">
        <v>39</v>
      </c>
      <c r="C246" t="s">
        <v>40</v>
      </c>
      <c r="D246" t="s">
        <v>10</v>
      </c>
      <c r="E246">
        <v>94838.3</v>
      </c>
      <c r="F246" t="str">
        <f t="shared" si="3"/>
        <v>Cd, Hg, Ni, Pb</v>
      </c>
    </row>
    <row r="247" spans="1:6" x14ac:dyDescent="0.25">
      <c r="A247">
        <v>2011</v>
      </c>
      <c r="B247" t="s">
        <v>41</v>
      </c>
      <c r="C247" t="s">
        <v>42</v>
      </c>
      <c r="D247" t="s">
        <v>10</v>
      </c>
      <c r="E247">
        <v>465.7</v>
      </c>
      <c r="F247" t="str">
        <f t="shared" si="3"/>
        <v>Cd, Hg, Ni, Pb</v>
      </c>
    </row>
    <row r="248" spans="1:6" x14ac:dyDescent="0.25">
      <c r="A248">
        <v>2011</v>
      </c>
      <c r="B248" t="s">
        <v>43</v>
      </c>
      <c r="C248" t="s">
        <v>44</v>
      </c>
      <c r="D248" t="s">
        <v>10</v>
      </c>
      <c r="E248">
        <v>39.299999999999997</v>
      </c>
      <c r="F248" t="str">
        <f t="shared" si="3"/>
        <v>Cd, Hg, Ni, Pb</v>
      </c>
    </row>
    <row r="249" spans="1:6" x14ac:dyDescent="0.25">
      <c r="A249">
        <v>2011</v>
      </c>
      <c r="B249" t="s">
        <v>45</v>
      </c>
      <c r="C249" t="s">
        <v>46</v>
      </c>
      <c r="D249" t="s">
        <v>10</v>
      </c>
      <c r="E249">
        <v>336</v>
      </c>
      <c r="F249" t="str">
        <f t="shared" si="3"/>
        <v>Cd, Hg, Ni, Pb</v>
      </c>
    </row>
    <row r="250" spans="1:6" x14ac:dyDescent="0.25">
      <c r="A250">
        <v>2011</v>
      </c>
      <c r="B250" t="s">
        <v>47</v>
      </c>
      <c r="C250" t="s">
        <v>48</v>
      </c>
      <c r="D250" t="s">
        <v>10</v>
      </c>
      <c r="E250">
        <v>1630</v>
      </c>
      <c r="F250" t="str">
        <f t="shared" si="3"/>
        <v>Cd, Hg, Ni, Pb</v>
      </c>
    </row>
    <row r="251" spans="1:6" x14ac:dyDescent="0.25">
      <c r="A251">
        <v>2011</v>
      </c>
      <c r="B251" t="s">
        <v>49</v>
      </c>
      <c r="C251" t="s">
        <v>50</v>
      </c>
      <c r="D251" t="s">
        <v>10</v>
      </c>
      <c r="E251">
        <v>8601.7999999999993</v>
      </c>
      <c r="F251" t="str">
        <f t="shared" si="3"/>
        <v>Cd, Hg, Ni, Pb</v>
      </c>
    </row>
    <row r="252" spans="1:6" x14ac:dyDescent="0.25">
      <c r="A252">
        <v>2011</v>
      </c>
      <c r="B252" t="s">
        <v>51</v>
      </c>
      <c r="C252" t="s">
        <v>52</v>
      </c>
      <c r="D252" t="s">
        <v>10</v>
      </c>
      <c r="E252">
        <v>15958.3</v>
      </c>
      <c r="F252" t="str">
        <f t="shared" si="3"/>
        <v>Cd, Hg, Ni, Pb</v>
      </c>
    </row>
    <row r="253" spans="1:6" x14ac:dyDescent="0.25">
      <c r="A253">
        <v>2011</v>
      </c>
      <c r="B253" t="s">
        <v>53</v>
      </c>
      <c r="C253" t="s">
        <v>54</v>
      </c>
      <c r="D253" t="s">
        <v>10</v>
      </c>
      <c r="E253">
        <v>11430</v>
      </c>
      <c r="F253" t="str">
        <f t="shared" si="3"/>
        <v>Cd, Hg, Ni, Pb</v>
      </c>
    </row>
    <row r="254" spans="1:6" x14ac:dyDescent="0.25">
      <c r="A254">
        <v>2011</v>
      </c>
      <c r="B254" t="s">
        <v>55</v>
      </c>
      <c r="C254" t="s">
        <v>56</v>
      </c>
      <c r="D254" t="s">
        <v>10</v>
      </c>
      <c r="E254">
        <v>12686.5</v>
      </c>
      <c r="F254" t="str">
        <f t="shared" si="3"/>
        <v>Cd, Hg, Ni, Pb</v>
      </c>
    </row>
    <row r="255" spans="1:6" x14ac:dyDescent="0.25">
      <c r="A255">
        <v>2011</v>
      </c>
      <c r="B255" t="s">
        <v>57</v>
      </c>
      <c r="C255" t="s">
        <v>58</v>
      </c>
      <c r="D255" t="s">
        <v>10</v>
      </c>
      <c r="E255">
        <v>5845.9</v>
      </c>
      <c r="F255" t="str">
        <f t="shared" si="3"/>
        <v>Cd, Hg, Ni, Pb</v>
      </c>
    </row>
    <row r="256" spans="1:6" x14ac:dyDescent="0.25">
      <c r="A256">
        <v>2011</v>
      </c>
      <c r="B256" t="s">
        <v>59</v>
      </c>
      <c r="C256" t="s">
        <v>60</v>
      </c>
      <c r="D256" t="s">
        <v>10</v>
      </c>
      <c r="E256">
        <v>338</v>
      </c>
      <c r="F256" t="str">
        <f t="shared" si="3"/>
        <v>Cd, Hg, Ni, Pb</v>
      </c>
    </row>
    <row r="257" spans="1:6" x14ac:dyDescent="0.25">
      <c r="A257">
        <v>2011</v>
      </c>
      <c r="B257" t="s">
        <v>61</v>
      </c>
      <c r="C257" t="s">
        <v>62</v>
      </c>
      <c r="D257" t="s">
        <v>10</v>
      </c>
      <c r="E257">
        <v>216.6</v>
      </c>
      <c r="F257" t="str">
        <f t="shared" si="3"/>
        <v>Cd, Hg, Ni, Pb</v>
      </c>
    </row>
    <row r="258" spans="1:6" x14ac:dyDescent="0.25">
      <c r="A258">
        <v>2011</v>
      </c>
      <c r="B258" t="s">
        <v>5</v>
      </c>
      <c r="C258" t="s">
        <v>6</v>
      </c>
      <c r="D258" t="s">
        <v>11</v>
      </c>
      <c r="E258">
        <v>4449700</v>
      </c>
      <c r="F258" t="str">
        <f t="shared" si="3"/>
        <v>Total N</v>
      </c>
    </row>
    <row r="259" spans="1:6" x14ac:dyDescent="0.25">
      <c r="A259">
        <v>2011</v>
      </c>
      <c r="B259" t="s">
        <v>14</v>
      </c>
      <c r="C259" t="s">
        <v>15</v>
      </c>
      <c r="D259" t="s">
        <v>11</v>
      </c>
      <c r="E259">
        <v>4099400</v>
      </c>
      <c r="F259" t="str">
        <f t="shared" ref="F259:F322" si="4">IF(OR(LEFT(D259,3)="Cad",LEFT(D259,3)="Lea",LEFT(D259,3)="Mer",LEFT(D259,3)="Nic"),"Cd, Hg, Ni, Pb",IF(RIGHT(D259,3)="gen","Total N",IF(RIGHT(D259,3)="rus","Total P","TOC")))</f>
        <v>Total N</v>
      </c>
    </row>
    <row r="260" spans="1:6" x14ac:dyDescent="0.25">
      <c r="A260">
        <v>2011</v>
      </c>
      <c r="B260" t="s">
        <v>16</v>
      </c>
      <c r="C260" t="s">
        <v>17</v>
      </c>
      <c r="D260" t="s">
        <v>11</v>
      </c>
      <c r="E260">
        <v>3032000</v>
      </c>
      <c r="F260" t="str">
        <f t="shared" si="4"/>
        <v>Total N</v>
      </c>
    </row>
    <row r="261" spans="1:6" x14ac:dyDescent="0.25">
      <c r="A261">
        <v>2011</v>
      </c>
      <c r="B261" t="s">
        <v>20</v>
      </c>
      <c r="C261" t="s">
        <v>68</v>
      </c>
      <c r="D261" t="s">
        <v>11</v>
      </c>
      <c r="E261">
        <v>5001700</v>
      </c>
      <c r="F261" t="str">
        <f t="shared" si="4"/>
        <v>Total N</v>
      </c>
    </row>
    <row r="262" spans="1:6" x14ac:dyDescent="0.25">
      <c r="A262">
        <v>2011</v>
      </c>
      <c r="B262" t="s">
        <v>21</v>
      </c>
      <c r="C262" t="s">
        <v>22</v>
      </c>
      <c r="D262" t="s">
        <v>11</v>
      </c>
      <c r="E262">
        <v>43751400</v>
      </c>
      <c r="F262" t="str">
        <f t="shared" si="4"/>
        <v>Total N</v>
      </c>
    </row>
    <row r="263" spans="1:6" x14ac:dyDescent="0.25">
      <c r="A263">
        <v>2011</v>
      </c>
      <c r="B263" t="s">
        <v>23</v>
      </c>
      <c r="C263" t="s">
        <v>24</v>
      </c>
      <c r="D263" t="s">
        <v>11</v>
      </c>
      <c r="E263">
        <v>1631500</v>
      </c>
      <c r="F263" t="str">
        <f t="shared" si="4"/>
        <v>Total N</v>
      </c>
    </row>
    <row r="264" spans="1:6" x14ac:dyDescent="0.25">
      <c r="A264">
        <v>2011</v>
      </c>
      <c r="B264" t="s">
        <v>25</v>
      </c>
      <c r="C264" t="s">
        <v>26</v>
      </c>
      <c r="D264" t="s">
        <v>11</v>
      </c>
      <c r="E264">
        <v>677500</v>
      </c>
      <c r="F264" t="str">
        <f t="shared" si="4"/>
        <v>Total N</v>
      </c>
    </row>
    <row r="265" spans="1:6" x14ac:dyDescent="0.25">
      <c r="A265">
        <v>2011</v>
      </c>
      <c r="B265" t="s">
        <v>27</v>
      </c>
      <c r="C265" t="s">
        <v>28</v>
      </c>
      <c r="D265" t="s">
        <v>11</v>
      </c>
      <c r="E265">
        <v>41724400</v>
      </c>
      <c r="F265" t="str">
        <f t="shared" si="4"/>
        <v>Total N</v>
      </c>
    </row>
    <row r="266" spans="1:6" x14ac:dyDescent="0.25">
      <c r="A266">
        <v>2011</v>
      </c>
      <c r="B266" t="s">
        <v>29</v>
      </c>
      <c r="C266" t="s">
        <v>30</v>
      </c>
      <c r="D266" t="s">
        <v>11</v>
      </c>
      <c r="E266">
        <v>6982900</v>
      </c>
      <c r="F266" t="str">
        <f t="shared" si="4"/>
        <v>Total N</v>
      </c>
    </row>
    <row r="267" spans="1:6" x14ac:dyDescent="0.25">
      <c r="A267">
        <v>2011</v>
      </c>
      <c r="B267" t="s">
        <v>31</v>
      </c>
      <c r="C267" t="s">
        <v>32</v>
      </c>
      <c r="D267" t="s">
        <v>11</v>
      </c>
      <c r="E267">
        <v>55773300</v>
      </c>
      <c r="F267" t="str">
        <f t="shared" si="4"/>
        <v>Total N</v>
      </c>
    </row>
    <row r="268" spans="1:6" x14ac:dyDescent="0.25">
      <c r="A268">
        <v>2011</v>
      </c>
      <c r="B268" t="s">
        <v>33</v>
      </c>
      <c r="C268" t="s">
        <v>34</v>
      </c>
      <c r="D268" t="s">
        <v>11</v>
      </c>
      <c r="E268">
        <v>3044500</v>
      </c>
      <c r="F268" t="str">
        <f t="shared" si="4"/>
        <v>Total N</v>
      </c>
    </row>
    <row r="269" spans="1:6" x14ac:dyDescent="0.25">
      <c r="A269">
        <v>2011</v>
      </c>
      <c r="B269" t="s">
        <v>35</v>
      </c>
      <c r="C269" t="s">
        <v>36</v>
      </c>
      <c r="D269" t="s">
        <v>11</v>
      </c>
      <c r="E269">
        <v>4306000</v>
      </c>
      <c r="F269" t="str">
        <f t="shared" si="4"/>
        <v>Total N</v>
      </c>
    </row>
    <row r="270" spans="1:6" x14ac:dyDescent="0.25">
      <c r="A270">
        <v>2011</v>
      </c>
      <c r="B270" t="s">
        <v>37</v>
      </c>
      <c r="C270" t="s">
        <v>38</v>
      </c>
      <c r="D270" t="s">
        <v>11</v>
      </c>
      <c r="E270">
        <v>4528200</v>
      </c>
      <c r="F270" t="str">
        <f t="shared" si="4"/>
        <v>Total N</v>
      </c>
    </row>
    <row r="271" spans="1:6" x14ac:dyDescent="0.25">
      <c r="A271">
        <v>2011</v>
      </c>
      <c r="B271" t="s">
        <v>39</v>
      </c>
      <c r="C271" t="s">
        <v>40</v>
      </c>
      <c r="D271" t="s">
        <v>11</v>
      </c>
      <c r="E271">
        <v>27886300</v>
      </c>
      <c r="F271" t="str">
        <f t="shared" si="4"/>
        <v>Total N</v>
      </c>
    </row>
    <row r="272" spans="1:6" x14ac:dyDescent="0.25">
      <c r="A272">
        <v>2011</v>
      </c>
      <c r="B272" t="s">
        <v>41</v>
      </c>
      <c r="C272" t="s">
        <v>42</v>
      </c>
      <c r="D272" t="s">
        <v>11</v>
      </c>
      <c r="E272">
        <v>1115500</v>
      </c>
      <c r="F272" t="str">
        <f t="shared" si="4"/>
        <v>Total N</v>
      </c>
    </row>
    <row r="273" spans="1:6" x14ac:dyDescent="0.25">
      <c r="A273">
        <v>2011</v>
      </c>
      <c r="B273" t="s">
        <v>43</v>
      </c>
      <c r="C273" t="s">
        <v>44</v>
      </c>
      <c r="D273" t="s">
        <v>11</v>
      </c>
      <c r="E273">
        <v>371000</v>
      </c>
      <c r="F273" t="str">
        <f t="shared" si="4"/>
        <v>Total N</v>
      </c>
    </row>
    <row r="274" spans="1:6" x14ac:dyDescent="0.25">
      <c r="A274">
        <v>2011</v>
      </c>
      <c r="B274" t="s">
        <v>45</v>
      </c>
      <c r="C274" t="s">
        <v>46</v>
      </c>
      <c r="D274" t="s">
        <v>11</v>
      </c>
      <c r="E274">
        <v>1410000</v>
      </c>
      <c r="F274" t="str">
        <f t="shared" si="4"/>
        <v>Total N</v>
      </c>
    </row>
    <row r="275" spans="1:6" x14ac:dyDescent="0.25">
      <c r="A275">
        <v>2011</v>
      </c>
      <c r="B275" t="s">
        <v>47</v>
      </c>
      <c r="C275" t="s">
        <v>48</v>
      </c>
      <c r="D275" t="s">
        <v>11</v>
      </c>
      <c r="E275">
        <v>495000</v>
      </c>
      <c r="F275" t="str">
        <f t="shared" si="4"/>
        <v>Total N</v>
      </c>
    </row>
    <row r="276" spans="1:6" x14ac:dyDescent="0.25">
      <c r="A276">
        <v>2011</v>
      </c>
      <c r="B276" t="s">
        <v>49</v>
      </c>
      <c r="C276" t="s">
        <v>50</v>
      </c>
      <c r="D276" t="s">
        <v>11</v>
      </c>
      <c r="E276">
        <v>11378200</v>
      </c>
      <c r="F276" t="str">
        <f t="shared" si="4"/>
        <v>Total N</v>
      </c>
    </row>
    <row r="277" spans="1:6" x14ac:dyDescent="0.25">
      <c r="A277">
        <v>2011</v>
      </c>
      <c r="B277" t="s">
        <v>51</v>
      </c>
      <c r="C277" t="s">
        <v>52</v>
      </c>
      <c r="D277" t="s">
        <v>11</v>
      </c>
      <c r="E277">
        <v>14987400</v>
      </c>
      <c r="F277" t="str">
        <f t="shared" si="4"/>
        <v>Total N</v>
      </c>
    </row>
    <row r="278" spans="1:6" x14ac:dyDescent="0.25">
      <c r="A278">
        <v>2011</v>
      </c>
      <c r="B278" t="s">
        <v>53</v>
      </c>
      <c r="C278" t="s">
        <v>54</v>
      </c>
      <c r="D278" t="s">
        <v>11</v>
      </c>
      <c r="E278">
        <v>11399500</v>
      </c>
      <c r="F278" t="str">
        <f t="shared" si="4"/>
        <v>Total N</v>
      </c>
    </row>
    <row r="279" spans="1:6" x14ac:dyDescent="0.25">
      <c r="A279">
        <v>2011</v>
      </c>
      <c r="B279" t="s">
        <v>55</v>
      </c>
      <c r="C279" t="s">
        <v>56</v>
      </c>
      <c r="D279" t="s">
        <v>11</v>
      </c>
      <c r="E279">
        <v>7438300</v>
      </c>
      <c r="F279" t="str">
        <f t="shared" si="4"/>
        <v>Total N</v>
      </c>
    </row>
    <row r="280" spans="1:6" x14ac:dyDescent="0.25">
      <c r="A280">
        <v>2011</v>
      </c>
      <c r="B280" t="s">
        <v>57</v>
      </c>
      <c r="C280" t="s">
        <v>58</v>
      </c>
      <c r="D280" t="s">
        <v>11</v>
      </c>
      <c r="E280">
        <v>9505700</v>
      </c>
      <c r="F280" t="str">
        <f t="shared" si="4"/>
        <v>Total N</v>
      </c>
    </row>
    <row r="281" spans="1:6" x14ac:dyDescent="0.25">
      <c r="A281">
        <v>2011</v>
      </c>
      <c r="B281" t="s">
        <v>59</v>
      </c>
      <c r="C281" t="s">
        <v>60</v>
      </c>
      <c r="D281" t="s">
        <v>11</v>
      </c>
      <c r="E281">
        <v>906200</v>
      </c>
      <c r="F281" t="str">
        <f t="shared" si="4"/>
        <v>Total N</v>
      </c>
    </row>
    <row r="282" spans="1:6" x14ac:dyDescent="0.25">
      <c r="A282">
        <v>2011</v>
      </c>
      <c r="B282" t="s">
        <v>61</v>
      </c>
      <c r="C282" t="s">
        <v>62</v>
      </c>
      <c r="D282" t="s">
        <v>11</v>
      </c>
      <c r="E282">
        <v>2945000</v>
      </c>
      <c r="F282" t="str">
        <f t="shared" si="4"/>
        <v>Total N</v>
      </c>
    </row>
    <row r="283" spans="1:6" x14ac:dyDescent="0.25">
      <c r="A283">
        <v>2011</v>
      </c>
      <c r="B283" t="s">
        <v>5</v>
      </c>
      <c r="C283" t="s">
        <v>6</v>
      </c>
      <c r="D283" t="s">
        <v>12</v>
      </c>
      <c r="E283">
        <v>15564100</v>
      </c>
      <c r="F283" t="str">
        <f t="shared" si="4"/>
        <v>TOC</v>
      </c>
    </row>
    <row r="284" spans="1:6" x14ac:dyDescent="0.25">
      <c r="A284">
        <v>2011</v>
      </c>
      <c r="B284" t="s">
        <v>14</v>
      </c>
      <c r="C284" t="s">
        <v>15</v>
      </c>
      <c r="D284" t="s">
        <v>12</v>
      </c>
      <c r="E284">
        <v>10764300</v>
      </c>
      <c r="F284" t="str">
        <f t="shared" si="4"/>
        <v>TOC</v>
      </c>
    </row>
    <row r="285" spans="1:6" x14ac:dyDescent="0.25">
      <c r="A285">
        <v>2011</v>
      </c>
      <c r="B285" t="s">
        <v>16</v>
      </c>
      <c r="C285" t="s">
        <v>17</v>
      </c>
      <c r="D285" t="s">
        <v>12</v>
      </c>
      <c r="E285">
        <v>7116100</v>
      </c>
      <c r="F285" t="str">
        <f t="shared" si="4"/>
        <v>TOC</v>
      </c>
    </row>
    <row r="286" spans="1:6" x14ac:dyDescent="0.25">
      <c r="A286">
        <v>2011</v>
      </c>
      <c r="B286" t="s">
        <v>20</v>
      </c>
      <c r="C286" t="s">
        <v>68</v>
      </c>
      <c r="D286" t="s">
        <v>12</v>
      </c>
      <c r="E286">
        <v>5241400</v>
      </c>
      <c r="F286" t="str">
        <f t="shared" si="4"/>
        <v>TOC</v>
      </c>
    </row>
    <row r="287" spans="1:6" x14ac:dyDescent="0.25">
      <c r="A287">
        <v>2011</v>
      </c>
      <c r="B287" t="s">
        <v>21</v>
      </c>
      <c r="C287" t="s">
        <v>22</v>
      </c>
      <c r="D287" t="s">
        <v>12</v>
      </c>
      <c r="E287">
        <v>67165800</v>
      </c>
      <c r="F287" t="str">
        <f t="shared" si="4"/>
        <v>TOC</v>
      </c>
    </row>
    <row r="288" spans="1:6" x14ac:dyDescent="0.25">
      <c r="A288">
        <v>2011</v>
      </c>
      <c r="B288" t="s">
        <v>23</v>
      </c>
      <c r="C288" t="s">
        <v>24</v>
      </c>
      <c r="D288" t="s">
        <v>12</v>
      </c>
      <c r="E288">
        <v>2499800</v>
      </c>
      <c r="F288" t="str">
        <f t="shared" si="4"/>
        <v>TOC</v>
      </c>
    </row>
    <row r="289" spans="1:6" x14ac:dyDescent="0.25">
      <c r="A289">
        <v>2011</v>
      </c>
      <c r="B289" t="s">
        <v>25</v>
      </c>
      <c r="C289" t="s">
        <v>26</v>
      </c>
      <c r="D289" t="s">
        <v>12</v>
      </c>
      <c r="E289">
        <v>1592100</v>
      </c>
      <c r="F289" t="str">
        <f t="shared" si="4"/>
        <v>TOC</v>
      </c>
    </row>
    <row r="290" spans="1:6" x14ac:dyDescent="0.25">
      <c r="A290">
        <v>2011</v>
      </c>
      <c r="B290" t="s">
        <v>27</v>
      </c>
      <c r="C290" t="s">
        <v>28</v>
      </c>
      <c r="D290" t="s">
        <v>12</v>
      </c>
      <c r="E290">
        <v>33666200</v>
      </c>
      <c r="F290" t="str">
        <f t="shared" si="4"/>
        <v>TOC</v>
      </c>
    </row>
    <row r="291" spans="1:6" x14ac:dyDescent="0.25">
      <c r="A291">
        <v>2011</v>
      </c>
      <c r="B291" t="s">
        <v>29</v>
      </c>
      <c r="C291" t="s">
        <v>30</v>
      </c>
      <c r="D291" t="s">
        <v>12</v>
      </c>
      <c r="E291">
        <v>33198100</v>
      </c>
      <c r="F291" t="str">
        <f t="shared" si="4"/>
        <v>TOC</v>
      </c>
    </row>
    <row r="292" spans="1:6" x14ac:dyDescent="0.25">
      <c r="A292">
        <v>2011</v>
      </c>
      <c r="B292" t="s">
        <v>31</v>
      </c>
      <c r="C292" t="s">
        <v>32</v>
      </c>
      <c r="D292" t="s">
        <v>12</v>
      </c>
      <c r="E292">
        <v>68077500</v>
      </c>
      <c r="F292" t="str">
        <f t="shared" si="4"/>
        <v>TOC</v>
      </c>
    </row>
    <row r="293" spans="1:6" x14ac:dyDescent="0.25">
      <c r="A293">
        <v>2011</v>
      </c>
      <c r="B293" t="s">
        <v>33</v>
      </c>
      <c r="C293" t="s">
        <v>34</v>
      </c>
      <c r="D293" t="s">
        <v>12</v>
      </c>
      <c r="E293">
        <v>4955600</v>
      </c>
      <c r="F293" t="str">
        <f t="shared" si="4"/>
        <v>TOC</v>
      </c>
    </row>
    <row r="294" spans="1:6" x14ac:dyDescent="0.25">
      <c r="A294">
        <v>2011</v>
      </c>
      <c r="B294" t="s">
        <v>35</v>
      </c>
      <c r="C294" t="s">
        <v>36</v>
      </c>
      <c r="D294" t="s">
        <v>12</v>
      </c>
      <c r="E294">
        <v>5123400</v>
      </c>
      <c r="F294" t="str">
        <f t="shared" si="4"/>
        <v>TOC</v>
      </c>
    </row>
    <row r="295" spans="1:6" x14ac:dyDescent="0.25">
      <c r="A295">
        <v>2011</v>
      </c>
      <c r="B295" t="s">
        <v>37</v>
      </c>
      <c r="C295" t="s">
        <v>38</v>
      </c>
      <c r="D295" t="s">
        <v>12</v>
      </c>
      <c r="E295">
        <v>5338200</v>
      </c>
      <c r="F295" t="str">
        <f t="shared" si="4"/>
        <v>TOC</v>
      </c>
    </row>
    <row r="296" spans="1:6" x14ac:dyDescent="0.25">
      <c r="A296">
        <v>2011</v>
      </c>
      <c r="B296" t="s">
        <v>39</v>
      </c>
      <c r="C296" t="s">
        <v>40</v>
      </c>
      <c r="D296" t="s">
        <v>12</v>
      </c>
      <c r="E296">
        <v>61955900</v>
      </c>
      <c r="F296" t="str">
        <f t="shared" si="4"/>
        <v>TOC</v>
      </c>
    </row>
    <row r="297" spans="1:6" x14ac:dyDescent="0.25">
      <c r="A297">
        <v>2011</v>
      </c>
      <c r="B297" t="s">
        <v>41</v>
      </c>
      <c r="C297" t="s">
        <v>42</v>
      </c>
      <c r="D297" t="s">
        <v>12</v>
      </c>
      <c r="E297">
        <v>384000</v>
      </c>
      <c r="F297" t="str">
        <f t="shared" si="4"/>
        <v>TOC</v>
      </c>
    </row>
    <row r="298" spans="1:6" x14ac:dyDescent="0.25">
      <c r="A298">
        <v>2011</v>
      </c>
      <c r="B298" t="s">
        <v>43</v>
      </c>
      <c r="C298" t="s">
        <v>44</v>
      </c>
      <c r="D298" t="s">
        <v>12</v>
      </c>
      <c r="E298">
        <v>475800</v>
      </c>
      <c r="F298" t="str">
        <f t="shared" si="4"/>
        <v>TOC</v>
      </c>
    </row>
    <row r="299" spans="1:6" x14ac:dyDescent="0.25">
      <c r="A299">
        <v>2011</v>
      </c>
      <c r="B299" t="s">
        <v>45</v>
      </c>
      <c r="C299" t="s">
        <v>46</v>
      </c>
      <c r="D299" t="s">
        <v>12</v>
      </c>
      <c r="E299">
        <v>2060000</v>
      </c>
      <c r="F299" t="str">
        <f t="shared" si="4"/>
        <v>TOC</v>
      </c>
    </row>
    <row r="300" spans="1:6" x14ac:dyDescent="0.25">
      <c r="A300">
        <v>2011</v>
      </c>
      <c r="B300" t="s">
        <v>49</v>
      </c>
      <c r="C300" t="s">
        <v>50</v>
      </c>
      <c r="D300" t="s">
        <v>12</v>
      </c>
      <c r="E300">
        <v>20290700</v>
      </c>
      <c r="F300" t="str">
        <f t="shared" si="4"/>
        <v>TOC</v>
      </c>
    </row>
    <row r="301" spans="1:6" x14ac:dyDescent="0.25">
      <c r="A301">
        <v>2011</v>
      </c>
      <c r="B301" t="s">
        <v>51</v>
      </c>
      <c r="C301" t="s">
        <v>52</v>
      </c>
      <c r="D301" t="s">
        <v>12</v>
      </c>
      <c r="E301">
        <v>17160000</v>
      </c>
      <c r="F301" t="str">
        <f t="shared" si="4"/>
        <v>TOC</v>
      </c>
    </row>
    <row r="302" spans="1:6" x14ac:dyDescent="0.25">
      <c r="A302">
        <v>2011</v>
      </c>
      <c r="B302" t="s">
        <v>53</v>
      </c>
      <c r="C302" t="s">
        <v>54</v>
      </c>
      <c r="D302" t="s">
        <v>12</v>
      </c>
      <c r="E302">
        <v>25986700</v>
      </c>
      <c r="F302" t="str">
        <f t="shared" si="4"/>
        <v>TOC</v>
      </c>
    </row>
    <row r="303" spans="1:6" x14ac:dyDescent="0.25">
      <c r="A303">
        <v>2011</v>
      </c>
      <c r="B303" t="s">
        <v>55</v>
      </c>
      <c r="C303" t="s">
        <v>56</v>
      </c>
      <c r="D303" t="s">
        <v>12</v>
      </c>
      <c r="E303">
        <v>13042400</v>
      </c>
      <c r="F303" t="str">
        <f t="shared" si="4"/>
        <v>TOC</v>
      </c>
    </row>
    <row r="304" spans="1:6" x14ac:dyDescent="0.25">
      <c r="A304">
        <v>2011</v>
      </c>
      <c r="B304" t="s">
        <v>57</v>
      </c>
      <c r="C304" t="s">
        <v>58</v>
      </c>
      <c r="D304" t="s">
        <v>12</v>
      </c>
      <c r="E304">
        <v>60184200</v>
      </c>
      <c r="F304" t="str">
        <f t="shared" si="4"/>
        <v>TOC</v>
      </c>
    </row>
    <row r="305" spans="1:6" x14ac:dyDescent="0.25">
      <c r="A305">
        <v>2011</v>
      </c>
      <c r="B305" t="s">
        <v>59</v>
      </c>
      <c r="C305" t="s">
        <v>60</v>
      </c>
      <c r="D305" t="s">
        <v>12</v>
      </c>
      <c r="E305">
        <v>1164300</v>
      </c>
      <c r="F305" t="str">
        <f t="shared" si="4"/>
        <v>TOC</v>
      </c>
    </row>
    <row r="306" spans="1:6" x14ac:dyDescent="0.25">
      <c r="A306">
        <v>2011</v>
      </c>
      <c r="B306" t="s">
        <v>61</v>
      </c>
      <c r="C306" t="s">
        <v>62</v>
      </c>
      <c r="D306" t="s">
        <v>12</v>
      </c>
      <c r="E306">
        <v>3899100</v>
      </c>
      <c r="F306" t="str">
        <f t="shared" si="4"/>
        <v>TOC</v>
      </c>
    </row>
    <row r="307" spans="1:6" x14ac:dyDescent="0.25">
      <c r="A307">
        <v>2011</v>
      </c>
      <c r="B307" t="s">
        <v>5</v>
      </c>
      <c r="C307" t="s">
        <v>6</v>
      </c>
      <c r="D307" t="s">
        <v>13</v>
      </c>
      <c r="E307">
        <v>335150</v>
      </c>
      <c r="F307" t="str">
        <f t="shared" si="4"/>
        <v>Total P</v>
      </c>
    </row>
    <row r="308" spans="1:6" x14ac:dyDescent="0.25">
      <c r="A308">
        <v>2011</v>
      </c>
      <c r="B308" t="s">
        <v>14</v>
      </c>
      <c r="C308" t="s">
        <v>15</v>
      </c>
      <c r="D308" t="s">
        <v>13</v>
      </c>
      <c r="E308">
        <v>582150</v>
      </c>
      <c r="F308" t="str">
        <f t="shared" si="4"/>
        <v>Total P</v>
      </c>
    </row>
    <row r="309" spans="1:6" x14ac:dyDescent="0.25">
      <c r="A309">
        <v>2011</v>
      </c>
      <c r="B309" t="s">
        <v>16</v>
      </c>
      <c r="C309" t="s">
        <v>17</v>
      </c>
      <c r="D309" t="s">
        <v>13</v>
      </c>
      <c r="E309">
        <v>319740</v>
      </c>
      <c r="F309" t="str">
        <f t="shared" si="4"/>
        <v>Total P</v>
      </c>
    </row>
    <row r="310" spans="1:6" x14ac:dyDescent="0.25">
      <c r="A310">
        <v>2011</v>
      </c>
      <c r="B310" t="s">
        <v>20</v>
      </c>
      <c r="C310" t="s">
        <v>68</v>
      </c>
      <c r="D310" t="s">
        <v>13</v>
      </c>
      <c r="E310">
        <v>210410</v>
      </c>
      <c r="F310" t="str">
        <f t="shared" si="4"/>
        <v>Total P</v>
      </c>
    </row>
    <row r="311" spans="1:6" x14ac:dyDescent="0.25">
      <c r="A311">
        <v>2011</v>
      </c>
      <c r="B311" t="s">
        <v>21</v>
      </c>
      <c r="C311" t="s">
        <v>22</v>
      </c>
      <c r="D311" t="s">
        <v>13</v>
      </c>
      <c r="E311">
        <v>1781170</v>
      </c>
      <c r="F311" t="str">
        <f t="shared" si="4"/>
        <v>Total P</v>
      </c>
    </row>
    <row r="312" spans="1:6" x14ac:dyDescent="0.25">
      <c r="A312">
        <v>2011</v>
      </c>
      <c r="B312" t="s">
        <v>23</v>
      </c>
      <c r="C312" t="s">
        <v>24</v>
      </c>
      <c r="D312" t="s">
        <v>13</v>
      </c>
      <c r="E312">
        <v>189810</v>
      </c>
      <c r="F312" t="str">
        <f t="shared" si="4"/>
        <v>Total P</v>
      </c>
    </row>
    <row r="313" spans="1:6" x14ac:dyDescent="0.25">
      <c r="A313">
        <v>2011</v>
      </c>
      <c r="B313" t="s">
        <v>25</v>
      </c>
      <c r="C313" t="s">
        <v>26</v>
      </c>
      <c r="D313" t="s">
        <v>13</v>
      </c>
      <c r="E313">
        <v>52250</v>
      </c>
      <c r="F313" t="str">
        <f t="shared" si="4"/>
        <v>Total P</v>
      </c>
    </row>
    <row r="314" spans="1:6" x14ac:dyDescent="0.25">
      <c r="A314">
        <v>2011</v>
      </c>
      <c r="B314" t="s">
        <v>27</v>
      </c>
      <c r="C314" t="s">
        <v>28</v>
      </c>
      <c r="D314" t="s">
        <v>13</v>
      </c>
      <c r="E314">
        <v>3779530</v>
      </c>
      <c r="F314" t="str">
        <f t="shared" si="4"/>
        <v>Total P</v>
      </c>
    </row>
    <row r="315" spans="1:6" x14ac:dyDescent="0.25">
      <c r="A315">
        <v>2011</v>
      </c>
      <c r="B315" t="s">
        <v>29</v>
      </c>
      <c r="C315" t="s">
        <v>30</v>
      </c>
      <c r="D315" t="s">
        <v>13</v>
      </c>
      <c r="E315">
        <v>147160</v>
      </c>
      <c r="F315" t="str">
        <f t="shared" si="4"/>
        <v>Total P</v>
      </c>
    </row>
    <row r="316" spans="1:6" x14ac:dyDescent="0.25">
      <c r="A316">
        <v>2011</v>
      </c>
      <c r="B316" t="s">
        <v>31</v>
      </c>
      <c r="C316" t="s">
        <v>32</v>
      </c>
      <c r="D316" t="s">
        <v>13</v>
      </c>
      <c r="E316">
        <v>3668410</v>
      </c>
      <c r="F316" t="str">
        <f t="shared" si="4"/>
        <v>Total P</v>
      </c>
    </row>
    <row r="317" spans="1:6" x14ac:dyDescent="0.25">
      <c r="A317">
        <v>2011</v>
      </c>
      <c r="B317" t="s">
        <v>33</v>
      </c>
      <c r="C317" t="s">
        <v>34</v>
      </c>
      <c r="D317" t="s">
        <v>13</v>
      </c>
      <c r="E317">
        <v>772180</v>
      </c>
      <c r="F317" t="str">
        <f t="shared" si="4"/>
        <v>Total P</v>
      </c>
    </row>
    <row r="318" spans="1:6" x14ac:dyDescent="0.25">
      <c r="A318">
        <v>2011</v>
      </c>
      <c r="B318" t="s">
        <v>35</v>
      </c>
      <c r="C318" t="s">
        <v>36</v>
      </c>
      <c r="D318" t="s">
        <v>13</v>
      </c>
      <c r="E318">
        <v>465180</v>
      </c>
      <c r="F318" t="str">
        <f t="shared" si="4"/>
        <v>Total P</v>
      </c>
    </row>
    <row r="319" spans="1:6" x14ac:dyDescent="0.25">
      <c r="A319">
        <v>2011</v>
      </c>
      <c r="B319" t="s">
        <v>37</v>
      </c>
      <c r="C319" t="s">
        <v>38</v>
      </c>
      <c r="D319" t="s">
        <v>13</v>
      </c>
      <c r="E319">
        <v>695000</v>
      </c>
      <c r="F319" t="str">
        <f t="shared" si="4"/>
        <v>Total P</v>
      </c>
    </row>
    <row r="320" spans="1:6" x14ac:dyDescent="0.25">
      <c r="A320">
        <v>2011</v>
      </c>
      <c r="B320" t="s">
        <v>39</v>
      </c>
      <c r="C320" t="s">
        <v>40</v>
      </c>
      <c r="D320" t="s">
        <v>13</v>
      </c>
      <c r="E320">
        <v>3284870</v>
      </c>
      <c r="F320" t="str">
        <f t="shared" si="4"/>
        <v>Total P</v>
      </c>
    </row>
    <row r="321" spans="1:6" x14ac:dyDescent="0.25">
      <c r="A321">
        <v>2011</v>
      </c>
      <c r="B321" t="s">
        <v>41</v>
      </c>
      <c r="C321" t="s">
        <v>42</v>
      </c>
      <c r="D321" t="s">
        <v>13</v>
      </c>
      <c r="E321">
        <v>53080</v>
      </c>
      <c r="F321" t="str">
        <f t="shared" si="4"/>
        <v>Total P</v>
      </c>
    </row>
    <row r="322" spans="1:6" x14ac:dyDescent="0.25">
      <c r="A322">
        <v>2011</v>
      </c>
      <c r="B322" t="s">
        <v>43</v>
      </c>
      <c r="C322" t="s">
        <v>44</v>
      </c>
      <c r="D322" t="s">
        <v>13</v>
      </c>
      <c r="E322">
        <v>31300</v>
      </c>
      <c r="F322" t="str">
        <f t="shared" si="4"/>
        <v>Total P</v>
      </c>
    </row>
    <row r="323" spans="1:6" x14ac:dyDescent="0.25">
      <c r="A323">
        <v>2011</v>
      </c>
      <c r="B323" t="s">
        <v>45</v>
      </c>
      <c r="C323" t="s">
        <v>46</v>
      </c>
      <c r="D323" t="s">
        <v>13</v>
      </c>
      <c r="E323">
        <v>87800</v>
      </c>
      <c r="F323" t="str">
        <f t="shared" ref="F323:F386" si="5">IF(OR(LEFT(D323,3)="Cad",LEFT(D323,3)="Lea",LEFT(D323,3)="Mer",LEFT(D323,3)="Nic"),"Cd, Hg, Ni, Pb",IF(RIGHT(D323,3)="gen","Total N",IF(RIGHT(D323,3)="rus","Total P","TOC")))</f>
        <v>Total P</v>
      </c>
    </row>
    <row r="324" spans="1:6" x14ac:dyDescent="0.25">
      <c r="A324">
        <v>2011</v>
      </c>
      <c r="B324" t="s">
        <v>47</v>
      </c>
      <c r="C324" t="s">
        <v>48</v>
      </c>
      <c r="D324" t="s">
        <v>13</v>
      </c>
      <c r="E324">
        <v>80500</v>
      </c>
      <c r="F324" t="str">
        <f t="shared" si="5"/>
        <v>Total P</v>
      </c>
    </row>
    <row r="325" spans="1:6" x14ac:dyDescent="0.25">
      <c r="A325">
        <v>2011</v>
      </c>
      <c r="B325" t="s">
        <v>49</v>
      </c>
      <c r="C325" t="s">
        <v>50</v>
      </c>
      <c r="D325" t="s">
        <v>13</v>
      </c>
      <c r="E325">
        <v>1387120</v>
      </c>
      <c r="F325" t="str">
        <f t="shared" si="5"/>
        <v>Total P</v>
      </c>
    </row>
    <row r="326" spans="1:6" x14ac:dyDescent="0.25">
      <c r="A326">
        <v>2011</v>
      </c>
      <c r="B326" t="s">
        <v>51</v>
      </c>
      <c r="C326" t="s">
        <v>52</v>
      </c>
      <c r="D326" t="s">
        <v>13</v>
      </c>
      <c r="E326">
        <v>512190</v>
      </c>
      <c r="F326" t="str">
        <f t="shared" si="5"/>
        <v>Total P</v>
      </c>
    </row>
    <row r="327" spans="1:6" x14ac:dyDescent="0.25">
      <c r="A327">
        <v>2011</v>
      </c>
      <c r="B327" t="s">
        <v>53</v>
      </c>
      <c r="C327" t="s">
        <v>54</v>
      </c>
      <c r="D327" t="s">
        <v>13</v>
      </c>
      <c r="E327">
        <v>1353550</v>
      </c>
      <c r="F327" t="str">
        <f t="shared" si="5"/>
        <v>Total P</v>
      </c>
    </row>
    <row r="328" spans="1:6" x14ac:dyDescent="0.25">
      <c r="A328">
        <v>2011</v>
      </c>
      <c r="B328" t="s">
        <v>55</v>
      </c>
      <c r="C328" t="s">
        <v>56</v>
      </c>
      <c r="D328" t="s">
        <v>13</v>
      </c>
      <c r="E328">
        <v>798000</v>
      </c>
      <c r="F328" t="str">
        <f t="shared" si="5"/>
        <v>Total P</v>
      </c>
    </row>
    <row r="329" spans="1:6" x14ac:dyDescent="0.25">
      <c r="A329">
        <v>2011</v>
      </c>
      <c r="B329" t="s">
        <v>57</v>
      </c>
      <c r="C329" t="s">
        <v>58</v>
      </c>
      <c r="D329" t="s">
        <v>13</v>
      </c>
      <c r="E329">
        <v>321880</v>
      </c>
      <c r="F329" t="str">
        <f t="shared" si="5"/>
        <v>Total P</v>
      </c>
    </row>
    <row r="330" spans="1:6" x14ac:dyDescent="0.25">
      <c r="A330">
        <v>2011</v>
      </c>
      <c r="B330" t="s">
        <v>59</v>
      </c>
      <c r="C330" t="s">
        <v>60</v>
      </c>
      <c r="D330" t="s">
        <v>13</v>
      </c>
      <c r="E330">
        <v>172200</v>
      </c>
      <c r="F330" t="str">
        <f t="shared" si="5"/>
        <v>Total P</v>
      </c>
    </row>
    <row r="331" spans="1:6" x14ac:dyDescent="0.25">
      <c r="A331">
        <v>2011</v>
      </c>
      <c r="B331" t="s">
        <v>61</v>
      </c>
      <c r="C331" t="s">
        <v>62</v>
      </c>
      <c r="D331" t="s">
        <v>13</v>
      </c>
      <c r="E331">
        <v>145180</v>
      </c>
      <c r="F331" t="str">
        <f t="shared" si="5"/>
        <v>Total P</v>
      </c>
    </row>
    <row r="332" spans="1:6" x14ac:dyDescent="0.25">
      <c r="A332">
        <v>2012</v>
      </c>
      <c r="B332" t="s">
        <v>5</v>
      </c>
      <c r="C332" t="s">
        <v>6</v>
      </c>
      <c r="D332" t="s">
        <v>7</v>
      </c>
      <c r="E332">
        <v>50.11</v>
      </c>
      <c r="F332" t="str">
        <f t="shared" si="5"/>
        <v>Cd, Hg, Ni, Pb</v>
      </c>
    </row>
    <row r="333" spans="1:6" x14ac:dyDescent="0.25">
      <c r="A333">
        <v>2012</v>
      </c>
      <c r="B333" t="s">
        <v>14</v>
      </c>
      <c r="C333" t="s">
        <v>15</v>
      </c>
      <c r="D333" t="s">
        <v>7</v>
      </c>
      <c r="E333">
        <v>287.47000000000003</v>
      </c>
      <c r="F333" t="str">
        <f t="shared" si="5"/>
        <v>Cd, Hg, Ni, Pb</v>
      </c>
    </row>
    <row r="334" spans="1:6" x14ac:dyDescent="0.25">
      <c r="A334">
        <v>2012</v>
      </c>
      <c r="B334" t="s">
        <v>16</v>
      </c>
      <c r="C334" t="s">
        <v>17</v>
      </c>
      <c r="D334" t="s">
        <v>7</v>
      </c>
      <c r="E334">
        <v>1090.92</v>
      </c>
      <c r="F334" t="str">
        <f t="shared" si="5"/>
        <v>Cd, Hg, Ni, Pb</v>
      </c>
    </row>
    <row r="335" spans="1:6" x14ac:dyDescent="0.25">
      <c r="A335">
        <v>2012</v>
      </c>
      <c r="B335" t="s">
        <v>20</v>
      </c>
      <c r="C335" t="s">
        <v>68</v>
      </c>
      <c r="D335" t="s">
        <v>7</v>
      </c>
      <c r="E335">
        <v>285.97000000000003</v>
      </c>
      <c r="F335" t="str">
        <f t="shared" si="5"/>
        <v>Cd, Hg, Ni, Pb</v>
      </c>
    </row>
    <row r="336" spans="1:6" x14ac:dyDescent="0.25">
      <c r="A336">
        <v>2012</v>
      </c>
      <c r="B336" t="s">
        <v>21</v>
      </c>
      <c r="C336" t="s">
        <v>22</v>
      </c>
      <c r="D336" t="s">
        <v>7</v>
      </c>
      <c r="E336">
        <v>497.64</v>
      </c>
      <c r="F336" t="str">
        <f t="shared" si="5"/>
        <v>Cd, Hg, Ni, Pb</v>
      </c>
    </row>
    <row r="337" spans="1:6" x14ac:dyDescent="0.25">
      <c r="A337">
        <v>2012</v>
      </c>
      <c r="B337" t="s">
        <v>23</v>
      </c>
      <c r="C337" t="s">
        <v>24</v>
      </c>
      <c r="D337" t="s">
        <v>7</v>
      </c>
      <c r="E337">
        <v>6</v>
      </c>
      <c r="F337" t="str">
        <f t="shared" si="5"/>
        <v>Cd, Hg, Ni, Pb</v>
      </c>
    </row>
    <row r="338" spans="1:6" x14ac:dyDescent="0.25">
      <c r="A338">
        <v>2012</v>
      </c>
      <c r="B338" t="s">
        <v>25</v>
      </c>
      <c r="C338" t="s">
        <v>26</v>
      </c>
      <c r="D338" t="s">
        <v>7</v>
      </c>
      <c r="E338">
        <v>13</v>
      </c>
      <c r="F338" t="str">
        <f t="shared" si="5"/>
        <v>Cd, Hg, Ni, Pb</v>
      </c>
    </row>
    <row r="339" spans="1:6" x14ac:dyDescent="0.25">
      <c r="A339">
        <v>2012</v>
      </c>
      <c r="B339" t="s">
        <v>27</v>
      </c>
      <c r="C339" t="s">
        <v>28</v>
      </c>
      <c r="D339" t="s">
        <v>7</v>
      </c>
      <c r="E339">
        <v>2206.02</v>
      </c>
      <c r="F339" t="str">
        <f t="shared" si="5"/>
        <v>Cd, Hg, Ni, Pb</v>
      </c>
    </row>
    <row r="340" spans="1:6" x14ac:dyDescent="0.25">
      <c r="A340">
        <v>2012</v>
      </c>
      <c r="B340" t="s">
        <v>29</v>
      </c>
      <c r="C340" t="s">
        <v>30</v>
      </c>
      <c r="D340" t="s">
        <v>7</v>
      </c>
      <c r="E340">
        <v>237.53</v>
      </c>
      <c r="F340" t="str">
        <f t="shared" si="5"/>
        <v>Cd, Hg, Ni, Pb</v>
      </c>
    </row>
    <row r="341" spans="1:6" x14ac:dyDescent="0.25">
      <c r="A341">
        <v>2012</v>
      </c>
      <c r="B341" t="s">
        <v>31</v>
      </c>
      <c r="C341" t="s">
        <v>32</v>
      </c>
      <c r="D341" t="s">
        <v>7</v>
      </c>
      <c r="E341">
        <v>1173.21</v>
      </c>
      <c r="F341" t="str">
        <f t="shared" si="5"/>
        <v>Cd, Hg, Ni, Pb</v>
      </c>
    </row>
    <row r="342" spans="1:6" x14ac:dyDescent="0.25">
      <c r="A342">
        <v>2012</v>
      </c>
      <c r="B342" t="s">
        <v>33</v>
      </c>
      <c r="C342" t="s">
        <v>34</v>
      </c>
      <c r="D342" t="s">
        <v>7</v>
      </c>
      <c r="E342">
        <v>66</v>
      </c>
      <c r="F342" t="str">
        <f t="shared" si="5"/>
        <v>Cd, Hg, Ni, Pb</v>
      </c>
    </row>
    <row r="343" spans="1:6" x14ac:dyDescent="0.25">
      <c r="A343">
        <v>2012</v>
      </c>
      <c r="B343" t="s">
        <v>35</v>
      </c>
      <c r="C343" t="s">
        <v>36</v>
      </c>
      <c r="D343" t="s">
        <v>7</v>
      </c>
      <c r="E343">
        <v>234.89</v>
      </c>
      <c r="F343" t="str">
        <f t="shared" si="5"/>
        <v>Cd, Hg, Ni, Pb</v>
      </c>
    </row>
    <row r="344" spans="1:6" x14ac:dyDescent="0.25">
      <c r="A344">
        <v>2012</v>
      </c>
      <c r="B344" t="s">
        <v>37</v>
      </c>
      <c r="C344" t="s">
        <v>38</v>
      </c>
      <c r="D344" t="s">
        <v>7</v>
      </c>
      <c r="E344">
        <v>32.369999999999997</v>
      </c>
      <c r="F344" t="str">
        <f t="shared" si="5"/>
        <v>Cd, Hg, Ni, Pb</v>
      </c>
    </row>
    <row r="345" spans="1:6" x14ac:dyDescent="0.25">
      <c r="A345">
        <v>2012</v>
      </c>
      <c r="B345" t="s">
        <v>39</v>
      </c>
      <c r="C345" t="s">
        <v>40</v>
      </c>
      <c r="D345" t="s">
        <v>7</v>
      </c>
      <c r="E345">
        <v>5633.41</v>
      </c>
      <c r="F345" t="str">
        <f t="shared" si="5"/>
        <v>Cd, Hg, Ni, Pb</v>
      </c>
    </row>
    <row r="346" spans="1:6" x14ac:dyDescent="0.25">
      <c r="A346">
        <v>2012</v>
      </c>
      <c r="B346" t="s">
        <v>45</v>
      </c>
      <c r="C346" t="s">
        <v>46</v>
      </c>
      <c r="D346" t="s">
        <v>7</v>
      </c>
      <c r="E346">
        <v>5</v>
      </c>
      <c r="F346" t="str">
        <f t="shared" si="5"/>
        <v>Cd, Hg, Ni, Pb</v>
      </c>
    </row>
    <row r="347" spans="1:6" x14ac:dyDescent="0.25">
      <c r="A347">
        <v>2012</v>
      </c>
      <c r="B347" t="s">
        <v>47</v>
      </c>
      <c r="C347" t="s">
        <v>48</v>
      </c>
      <c r="D347" t="s">
        <v>7</v>
      </c>
      <c r="E347">
        <v>1055</v>
      </c>
      <c r="F347" t="str">
        <f t="shared" si="5"/>
        <v>Cd, Hg, Ni, Pb</v>
      </c>
    </row>
    <row r="348" spans="1:6" x14ac:dyDescent="0.25">
      <c r="A348">
        <v>2012</v>
      </c>
      <c r="B348" t="s">
        <v>49</v>
      </c>
      <c r="C348" t="s">
        <v>50</v>
      </c>
      <c r="D348" t="s">
        <v>7</v>
      </c>
      <c r="E348">
        <v>59.4</v>
      </c>
      <c r="F348" t="str">
        <f t="shared" si="5"/>
        <v>Cd, Hg, Ni, Pb</v>
      </c>
    </row>
    <row r="349" spans="1:6" x14ac:dyDescent="0.25">
      <c r="A349">
        <v>2012</v>
      </c>
      <c r="B349" t="s">
        <v>51</v>
      </c>
      <c r="C349" t="s">
        <v>52</v>
      </c>
      <c r="D349" t="s">
        <v>7</v>
      </c>
      <c r="E349">
        <v>3322.99</v>
      </c>
      <c r="F349" t="str">
        <f t="shared" si="5"/>
        <v>Cd, Hg, Ni, Pb</v>
      </c>
    </row>
    <row r="350" spans="1:6" x14ac:dyDescent="0.25">
      <c r="A350">
        <v>2012</v>
      </c>
      <c r="B350" t="s">
        <v>53</v>
      </c>
      <c r="C350" t="s">
        <v>54</v>
      </c>
      <c r="D350" t="s">
        <v>7</v>
      </c>
      <c r="E350">
        <v>1864.03</v>
      </c>
      <c r="F350" t="str">
        <f t="shared" si="5"/>
        <v>Cd, Hg, Ni, Pb</v>
      </c>
    </row>
    <row r="351" spans="1:6" x14ac:dyDescent="0.25">
      <c r="A351">
        <v>2012</v>
      </c>
      <c r="B351" t="s">
        <v>55</v>
      </c>
      <c r="C351" t="s">
        <v>56</v>
      </c>
      <c r="D351" t="s">
        <v>7</v>
      </c>
      <c r="E351">
        <v>1605</v>
      </c>
      <c r="F351" t="str">
        <f t="shared" si="5"/>
        <v>Cd, Hg, Ni, Pb</v>
      </c>
    </row>
    <row r="352" spans="1:6" x14ac:dyDescent="0.25">
      <c r="A352">
        <v>2012</v>
      </c>
      <c r="B352" t="s">
        <v>57</v>
      </c>
      <c r="C352" t="s">
        <v>58</v>
      </c>
      <c r="D352" t="s">
        <v>7</v>
      </c>
      <c r="E352">
        <v>547.71</v>
      </c>
      <c r="F352" t="str">
        <f t="shared" si="5"/>
        <v>Cd, Hg, Ni, Pb</v>
      </c>
    </row>
    <row r="353" spans="1:6" x14ac:dyDescent="0.25">
      <c r="A353">
        <v>2012</v>
      </c>
      <c r="B353" t="s">
        <v>61</v>
      </c>
      <c r="C353" t="s">
        <v>62</v>
      </c>
      <c r="D353" t="s">
        <v>7</v>
      </c>
      <c r="E353">
        <v>133.25</v>
      </c>
      <c r="F353" t="str">
        <f t="shared" si="5"/>
        <v>Cd, Hg, Ni, Pb</v>
      </c>
    </row>
    <row r="354" spans="1:6" x14ac:dyDescent="0.25">
      <c r="A354">
        <v>2012</v>
      </c>
      <c r="B354" t="s">
        <v>5</v>
      </c>
      <c r="C354" t="s">
        <v>6</v>
      </c>
      <c r="D354" t="s">
        <v>8</v>
      </c>
      <c r="E354">
        <v>1536.8</v>
      </c>
      <c r="F354" t="str">
        <f t="shared" si="5"/>
        <v>Cd, Hg, Ni, Pb</v>
      </c>
    </row>
    <row r="355" spans="1:6" x14ac:dyDescent="0.25">
      <c r="A355">
        <v>2012</v>
      </c>
      <c r="B355" t="s">
        <v>14</v>
      </c>
      <c r="C355" t="s">
        <v>15</v>
      </c>
      <c r="D355" t="s">
        <v>8</v>
      </c>
      <c r="E355">
        <v>1375.7</v>
      </c>
      <c r="F355" t="str">
        <f t="shared" si="5"/>
        <v>Cd, Hg, Ni, Pb</v>
      </c>
    </row>
    <row r="356" spans="1:6" x14ac:dyDescent="0.25">
      <c r="A356">
        <v>2012</v>
      </c>
      <c r="B356" t="s">
        <v>16</v>
      </c>
      <c r="C356" t="s">
        <v>17</v>
      </c>
      <c r="D356" t="s">
        <v>8</v>
      </c>
      <c r="E356">
        <v>5046.3</v>
      </c>
      <c r="F356" t="str">
        <f t="shared" si="5"/>
        <v>Cd, Hg, Ni, Pb</v>
      </c>
    </row>
    <row r="357" spans="1:6" x14ac:dyDescent="0.25">
      <c r="A357">
        <v>2012</v>
      </c>
      <c r="B357" t="s">
        <v>20</v>
      </c>
      <c r="C357" t="s">
        <v>68</v>
      </c>
      <c r="D357" t="s">
        <v>8</v>
      </c>
      <c r="E357">
        <v>1388.7</v>
      </c>
      <c r="F357" t="str">
        <f t="shared" si="5"/>
        <v>Cd, Hg, Ni, Pb</v>
      </c>
    </row>
    <row r="358" spans="1:6" x14ac:dyDescent="0.25">
      <c r="A358">
        <v>2012</v>
      </c>
      <c r="B358" t="s">
        <v>21</v>
      </c>
      <c r="C358" t="s">
        <v>22</v>
      </c>
      <c r="D358" t="s">
        <v>8</v>
      </c>
      <c r="E358">
        <v>6712.2</v>
      </c>
      <c r="F358" t="str">
        <f t="shared" si="5"/>
        <v>Cd, Hg, Ni, Pb</v>
      </c>
    </row>
    <row r="359" spans="1:6" x14ac:dyDescent="0.25">
      <c r="A359">
        <v>2012</v>
      </c>
      <c r="B359" t="s">
        <v>23</v>
      </c>
      <c r="C359" t="s">
        <v>24</v>
      </c>
      <c r="D359" t="s">
        <v>8</v>
      </c>
      <c r="E359">
        <v>244</v>
      </c>
      <c r="F359" t="str">
        <f t="shared" si="5"/>
        <v>Cd, Hg, Ni, Pb</v>
      </c>
    </row>
    <row r="360" spans="1:6" x14ac:dyDescent="0.25">
      <c r="A360">
        <v>2012</v>
      </c>
      <c r="B360" t="s">
        <v>25</v>
      </c>
      <c r="C360" t="s">
        <v>26</v>
      </c>
      <c r="D360" t="s">
        <v>8</v>
      </c>
      <c r="E360">
        <v>450</v>
      </c>
      <c r="F360" t="str">
        <f t="shared" si="5"/>
        <v>Cd, Hg, Ni, Pb</v>
      </c>
    </row>
    <row r="361" spans="1:6" x14ac:dyDescent="0.25">
      <c r="A361">
        <v>2012</v>
      </c>
      <c r="B361" t="s">
        <v>27</v>
      </c>
      <c r="C361" t="s">
        <v>28</v>
      </c>
      <c r="D361" t="s">
        <v>8</v>
      </c>
      <c r="E361">
        <v>8823.2999999999993</v>
      </c>
      <c r="F361" t="str">
        <f t="shared" si="5"/>
        <v>Cd, Hg, Ni, Pb</v>
      </c>
    </row>
    <row r="362" spans="1:6" x14ac:dyDescent="0.25">
      <c r="A362">
        <v>2012</v>
      </c>
      <c r="B362" t="s">
        <v>29</v>
      </c>
      <c r="C362" t="s">
        <v>30</v>
      </c>
      <c r="D362" t="s">
        <v>8</v>
      </c>
      <c r="E362">
        <v>992.2</v>
      </c>
      <c r="F362" t="str">
        <f t="shared" si="5"/>
        <v>Cd, Hg, Ni, Pb</v>
      </c>
    </row>
    <row r="363" spans="1:6" x14ac:dyDescent="0.25">
      <c r="A363">
        <v>2012</v>
      </c>
      <c r="B363" t="s">
        <v>31</v>
      </c>
      <c r="C363" t="s">
        <v>32</v>
      </c>
      <c r="D363" t="s">
        <v>8</v>
      </c>
      <c r="E363">
        <v>20537.599999999999</v>
      </c>
      <c r="F363" t="str">
        <f t="shared" si="5"/>
        <v>Cd, Hg, Ni, Pb</v>
      </c>
    </row>
    <row r="364" spans="1:6" x14ac:dyDescent="0.25">
      <c r="A364">
        <v>2012</v>
      </c>
      <c r="B364" t="s">
        <v>33</v>
      </c>
      <c r="C364" t="s">
        <v>34</v>
      </c>
      <c r="D364" t="s">
        <v>8</v>
      </c>
      <c r="E364">
        <v>554.20000000000005</v>
      </c>
      <c r="F364" t="str">
        <f t="shared" si="5"/>
        <v>Cd, Hg, Ni, Pb</v>
      </c>
    </row>
    <row r="365" spans="1:6" x14ac:dyDescent="0.25">
      <c r="A365">
        <v>2012</v>
      </c>
      <c r="B365" t="s">
        <v>35</v>
      </c>
      <c r="C365" t="s">
        <v>36</v>
      </c>
      <c r="D365" t="s">
        <v>8</v>
      </c>
      <c r="E365">
        <v>4711.2</v>
      </c>
      <c r="F365" t="str">
        <f t="shared" si="5"/>
        <v>Cd, Hg, Ni, Pb</v>
      </c>
    </row>
    <row r="366" spans="1:6" x14ac:dyDescent="0.25">
      <c r="A366">
        <v>2012</v>
      </c>
      <c r="B366" t="s">
        <v>37</v>
      </c>
      <c r="C366" t="s">
        <v>38</v>
      </c>
      <c r="D366" t="s">
        <v>8</v>
      </c>
      <c r="E366">
        <v>1432.8</v>
      </c>
      <c r="F366" t="str">
        <f t="shared" si="5"/>
        <v>Cd, Hg, Ni, Pb</v>
      </c>
    </row>
    <row r="367" spans="1:6" x14ac:dyDescent="0.25">
      <c r="A367">
        <v>2012</v>
      </c>
      <c r="B367" t="s">
        <v>39</v>
      </c>
      <c r="C367" t="s">
        <v>40</v>
      </c>
      <c r="D367" t="s">
        <v>8</v>
      </c>
      <c r="E367">
        <v>34407.4</v>
      </c>
      <c r="F367" t="str">
        <f t="shared" si="5"/>
        <v>Cd, Hg, Ni, Pb</v>
      </c>
    </row>
    <row r="368" spans="1:6" x14ac:dyDescent="0.25">
      <c r="A368">
        <v>2012</v>
      </c>
      <c r="B368" t="s">
        <v>43</v>
      </c>
      <c r="C368" t="s">
        <v>44</v>
      </c>
      <c r="D368" t="s">
        <v>8</v>
      </c>
      <c r="E368">
        <v>20</v>
      </c>
      <c r="F368" t="str">
        <f t="shared" si="5"/>
        <v>Cd, Hg, Ni, Pb</v>
      </c>
    </row>
    <row r="369" spans="1:6" x14ac:dyDescent="0.25">
      <c r="A369">
        <v>2012</v>
      </c>
      <c r="B369" t="s">
        <v>45</v>
      </c>
      <c r="C369" t="s">
        <v>46</v>
      </c>
      <c r="D369" t="s">
        <v>8</v>
      </c>
      <c r="E369">
        <v>120</v>
      </c>
      <c r="F369" t="str">
        <f t="shared" si="5"/>
        <v>Cd, Hg, Ni, Pb</v>
      </c>
    </row>
    <row r="370" spans="1:6" x14ac:dyDescent="0.25">
      <c r="A370">
        <v>2012</v>
      </c>
      <c r="B370" t="s">
        <v>47</v>
      </c>
      <c r="C370" t="s">
        <v>48</v>
      </c>
      <c r="D370" t="s">
        <v>8</v>
      </c>
      <c r="E370">
        <v>214</v>
      </c>
      <c r="F370" t="str">
        <f t="shared" si="5"/>
        <v>Cd, Hg, Ni, Pb</v>
      </c>
    </row>
    <row r="371" spans="1:6" x14ac:dyDescent="0.25">
      <c r="A371">
        <v>2012</v>
      </c>
      <c r="B371" t="s">
        <v>49</v>
      </c>
      <c r="C371" t="s">
        <v>50</v>
      </c>
      <c r="D371" t="s">
        <v>8</v>
      </c>
      <c r="E371">
        <v>2366.1</v>
      </c>
      <c r="F371" t="str">
        <f t="shared" si="5"/>
        <v>Cd, Hg, Ni, Pb</v>
      </c>
    </row>
    <row r="372" spans="1:6" x14ac:dyDescent="0.25">
      <c r="A372">
        <v>2012</v>
      </c>
      <c r="B372" t="s">
        <v>51</v>
      </c>
      <c r="C372" t="s">
        <v>52</v>
      </c>
      <c r="D372" t="s">
        <v>8</v>
      </c>
      <c r="E372">
        <v>36859.199999999997</v>
      </c>
      <c r="F372" t="str">
        <f t="shared" si="5"/>
        <v>Cd, Hg, Ni, Pb</v>
      </c>
    </row>
    <row r="373" spans="1:6" x14ac:dyDescent="0.25">
      <c r="A373">
        <v>2012</v>
      </c>
      <c r="B373" t="s">
        <v>53</v>
      </c>
      <c r="C373" t="s">
        <v>54</v>
      </c>
      <c r="D373" t="s">
        <v>8</v>
      </c>
      <c r="E373">
        <v>8300.4</v>
      </c>
      <c r="F373" t="str">
        <f t="shared" si="5"/>
        <v>Cd, Hg, Ni, Pb</v>
      </c>
    </row>
    <row r="374" spans="1:6" x14ac:dyDescent="0.25">
      <c r="A374">
        <v>2012</v>
      </c>
      <c r="B374" t="s">
        <v>55</v>
      </c>
      <c r="C374" t="s">
        <v>56</v>
      </c>
      <c r="D374" t="s">
        <v>8</v>
      </c>
      <c r="E374">
        <v>7476.5</v>
      </c>
      <c r="F374" t="str">
        <f t="shared" si="5"/>
        <v>Cd, Hg, Ni, Pb</v>
      </c>
    </row>
    <row r="375" spans="1:6" x14ac:dyDescent="0.25">
      <c r="A375">
        <v>2012</v>
      </c>
      <c r="B375" t="s">
        <v>57</v>
      </c>
      <c r="C375" t="s">
        <v>58</v>
      </c>
      <c r="D375" t="s">
        <v>8</v>
      </c>
      <c r="E375">
        <v>1580.9</v>
      </c>
      <c r="F375" t="str">
        <f t="shared" si="5"/>
        <v>Cd, Hg, Ni, Pb</v>
      </c>
    </row>
    <row r="376" spans="1:6" x14ac:dyDescent="0.25">
      <c r="A376">
        <v>2012</v>
      </c>
      <c r="B376" t="s">
        <v>59</v>
      </c>
      <c r="C376" t="s">
        <v>60</v>
      </c>
      <c r="D376" t="s">
        <v>8</v>
      </c>
      <c r="E376">
        <v>67.099999999999994</v>
      </c>
      <c r="F376" t="str">
        <f t="shared" si="5"/>
        <v>Cd, Hg, Ni, Pb</v>
      </c>
    </row>
    <row r="377" spans="1:6" x14ac:dyDescent="0.25">
      <c r="A377">
        <v>2012</v>
      </c>
      <c r="B377" t="s">
        <v>5</v>
      </c>
      <c r="C377" t="s">
        <v>6</v>
      </c>
      <c r="D377" t="s">
        <v>9</v>
      </c>
      <c r="E377">
        <v>17</v>
      </c>
      <c r="F377" t="str">
        <f t="shared" si="5"/>
        <v>Cd, Hg, Ni, Pb</v>
      </c>
    </row>
    <row r="378" spans="1:6" x14ac:dyDescent="0.25">
      <c r="A378">
        <v>2012</v>
      </c>
      <c r="B378" t="s">
        <v>14</v>
      </c>
      <c r="C378" t="s">
        <v>15</v>
      </c>
      <c r="D378" t="s">
        <v>9</v>
      </c>
      <c r="E378">
        <v>8.7799999999999994</v>
      </c>
      <c r="F378" t="str">
        <f t="shared" si="5"/>
        <v>Cd, Hg, Ni, Pb</v>
      </c>
    </row>
    <row r="379" spans="1:6" x14ac:dyDescent="0.25">
      <c r="A379">
        <v>2012</v>
      </c>
      <c r="B379" t="s">
        <v>16</v>
      </c>
      <c r="C379" t="s">
        <v>17</v>
      </c>
      <c r="D379" t="s">
        <v>9</v>
      </c>
      <c r="E379">
        <v>26.29</v>
      </c>
      <c r="F379" t="str">
        <f t="shared" si="5"/>
        <v>Cd, Hg, Ni, Pb</v>
      </c>
    </row>
    <row r="380" spans="1:6" x14ac:dyDescent="0.25">
      <c r="A380">
        <v>2012</v>
      </c>
      <c r="B380" t="s">
        <v>18</v>
      </c>
      <c r="C380" t="s">
        <v>19</v>
      </c>
      <c r="D380" t="s">
        <v>9</v>
      </c>
      <c r="E380">
        <v>7.61</v>
      </c>
      <c r="F380" t="str">
        <f t="shared" si="5"/>
        <v>Cd, Hg, Ni, Pb</v>
      </c>
    </row>
    <row r="381" spans="1:6" x14ac:dyDescent="0.25">
      <c r="A381">
        <v>2012</v>
      </c>
      <c r="B381" t="s">
        <v>20</v>
      </c>
      <c r="C381" t="s">
        <v>68</v>
      </c>
      <c r="D381" t="s">
        <v>9</v>
      </c>
      <c r="E381">
        <v>56.93</v>
      </c>
      <c r="F381" t="str">
        <f t="shared" si="5"/>
        <v>Cd, Hg, Ni, Pb</v>
      </c>
    </row>
    <row r="382" spans="1:6" x14ac:dyDescent="0.25">
      <c r="A382">
        <v>2012</v>
      </c>
      <c r="B382" t="s">
        <v>21</v>
      </c>
      <c r="C382" t="s">
        <v>22</v>
      </c>
      <c r="D382" t="s">
        <v>9</v>
      </c>
      <c r="E382">
        <v>167.3</v>
      </c>
      <c r="F382" t="str">
        <f t="shared" si="5"/>
        <v>Cd, Hg, Ni, Pb</v>
      </c>
    </row>
    <row r="383" spans="1:6" x14ac:dyDescent="0.25">
      <c r="A383">
        <v>2012</v>
      </c>
      <c r="B383" t="s">
        <v>23</v>
      </c>
      <c r="C383" t="s">
        <v>24</v>
      </c>
      <c r="D383" t="s">
        <v>9</v>
      </c>
      <c r="E383">
        <v>27</v>
      </c>
      <c r="F383" t="str">
        <f t="shared" si="5"/>
        <v>Cd, Hg, Ni, Pb</v>
      </c>
    </row>
    <row r="384" spans="1:6" x14ac:dyDescent="0.25">
      <c r="A384">
        <v>2012</v>
      </c>
      <c r="B384" t="s">
        <v>27</v>
      </c>
      <c r="C384" t="s">
        <v>28</v>
      </c>
      <c r="D384" t="s">
        <v>9</v>
      </c>
      <c r="E384">
        <v>219.25</v>
      </c>
      <c r="F384" t="str">
        <f t="shared" si="5"/>
        <v>Cd, Hg, Ni, Pb</v>
      </c>
    </row>
    <row r="385" spans="1:6" x14ac:dyDescent="0.25">
      <c r="A385">
        <v>2012</v>
      </c>
      <c r="B385" t="s">
        <v>29</v>
      </c>
      <c r="C385" t="s">
        <v>30</v>
      </c>
      <c r="D385" t="s">
        <v>9</v>
      </c>
      <c r="E385">
        <v>43.7</v>
      </c>
      <c r="F385" t="str">
        <f t="shared" si="5"/>
        <v>Cd, Hg, Ni, Pb</v>
      </c>
    </row>
    <row r="386" spans="1:6" x14ac:dyDescent="0.25">
      <c r="A386">
        <v>2012</v>
      </c>
      <c r="B386" t="s">
        <v>31</v>
      </c>
      <c r="C386" t="s">
        <v>32</v>
      </c>
      <c r="D386" t="s">
        <v>9</v>
      </c>
      <c r="E386">
        <v>1453.51</v>
      </c>
      <c r="F386" t="str">
        <f t="shared" si="5"/>
        <v>Cd, Hg, Ni, Pb</v>
      </c>
    </row>
    <row r="387" spans="1:6" x14ac:dyDescent="0.25">
      <c r="A387">
        <v>2012</v>
      </c>
      <c r="B387" t="s">
        <v>33</v>
      </c>
      <c r="C387" t="s">
        <v>34</v>
      </c>
      <c r="D387" t="s">
        <v>9</v>
      </c>
      <c r="E387">
        <v>139.30000000000001</v>
      </c>
      <c r="F387" t="str">
        <f t="shared" ref="F387:F450" si="6">IF(OR(LEFT(D387,3)="Cad",LEFT(D387,3)="Lea",LEFT(D387,3)="Mer",LEFT(D387,3)="Nic"),"Cd, Hg, Ni, Pb",IF(RIGHT(D387,3)="gen","Total N",IF(RIGHT(D387,3)="rus","Total P","TOC")))</f>
        <v>Cd, Hg, Ni, Pb</v>
      </c>
    </row>
    <row r="388" spans="1:6" x14ac:dyDescent="0.25">
      <c r="A388">
        <v>2012</v>
      </c>
      <c r="B388" t="s">
        <v>35</v>
      </c>
      <c r="C388" t="s">
        <v>36</v>
      </c>
      <c r="D388" t="s">
        <v>9</v>
      </c>
      <c r="E388">
        <v>100.38</v>
      </c>
      <c r="F388" t="str">
        <f t="shared" si="6"/>
        <v>Cd, Hg, Ni, Pb</v>
      </c>
    </row>
    <row r="389" spans="1:6" x14ac:dyDescent="0.25">
      <c r="A389">
        <v>2012</v>
      </c>
      <c r="B389" t="s">
        <v>37</v>
      </c>
      <c r="C389" t="s">
        <v>38</v>
      </c>
      <c r="D389" t="s">
        <v>9</v>
      </c>
      <c r="E389">
        <v>43.16</v>
      </c>
      <c r="F389" t="str">
        <f t="shared" si="6"/>
        <v>Cd, Hg, Ni, Pb</v>
      </c>
    </row>
    <row r="390" spans="1:6" x14ac:dyDescent="0.25">
      <c r="A390">
        <v>2012</v>
      </c>
      <c r="B390" t="s">
        <v>39</v>
      </c>
      <c r="C390" t="s">
        <v>40</v>
      </c>
      <c r="D390" t="s">
        <v>9</v>
      </c>
      <c r="E390">
        <v>974.46</v>
      </c>
      <c r="F390" t="str">
        <f t="shared" si="6"/>
        <v>Cd, Hg, Ni, Pb</v>
      </c>
    </row>
    <row r="391" spans="1:6" x14ac:dyDescent="0.25">
      <c r="A391">
        <v>2012</v>
      </c>
      <c r="B391" t="s">
        <v>41</v>
      </c>
      <c r="C391" t="s">
        <v>42</v>
      </c>
      <c r="D391" t="s">
        <v>9</v>
      </c>
      <c r="E391">
        <v>1.5</v>
      </c>
      <c r="F391" t="str">
        <f t="shared" si="6"/>
        <v>Cd, Hg, Ni, Pb</v>
      </c>
    </row>
    <row r="392" spans="1:6" x14ac:dyDescent="0.25">
      <c r="A392">
        <v>2012</v>
      </c>
      <c r="B392" t="s">
        <v>45</v>
      </c>
      <c r="C392" t="s">
        <v>46</v>
      </c>
      <c r="D392" t="s">
        <v>9</v>
      </c>
      <c r="E392">
        <v>8</v>
      </c>
      <c r="F392" t="str">
        <f t="shared" si="6"/>
        <v>Cd, Hg, Ni, Pb</v>
      </c>
    </row>
    <row r="393" spans="1:6" x14ac:dyDescent="0.25">
      <c r="A393">
        <v>2012</v>
      </c>
      <c r="B393" t="s">
        <v>49</v>
      </c>
      <c r="C393" t="s">
        <v>50</v>
      </c>
      <c r="D393" t="s">
        <v>9</v>
      </c>
      <c r="E393">
        <v>27.02</v>
      </c>
      <c r="F393" t="str">
        <f t="shared" si="6"/>
        <v>Cd, Hg, Ni, Pb</v>
      </c>
    </row>
    <row r="394" spans="1:6" x14ac:dyDescent="0.25">
      <c r="A394">
        <v>2012</v>
      </c>
      <c r="B394" t="s">
        <v>51</v>
      </c>
      <c r="C394" t="s">
        <v>52</v>
      </c>
      <c r="D394" t="s">
        <v>9</v>
      </c>
      <c r="E394">
        <v>626.32000000000005</v>
      </c>
      <c r="F394" t="str">
        <f t="shared" si="6"/>
        <v>Cd, Hg, Ni, Pb</v>
      </c>
    </row>
    <row r="395" spans="1:6" x14ac:dyDescent="0.25">
      <c r="A395">
        <v>2012</v>
      </c>
      <c r="B395" t="s">
        <v>53</v>
      </c>
      <c r="C395" t="s">
        <v>54</v>
      </c>
      <c r="D395" t="s">
        <v>9</v>
      </c>
      <c r="E395">
        <v>135.12</v>
      </c>
      <c r="F395" t="str">
        <f t="shared" si="6"/>
        <v>Cd, Hg, Ni, Pb</v>
      </c>
    </row>
    <row r="396" spans="1:6" x14ac:dyDescent="0.25">
      <c r="A396">
        <v>2012</v>
      </c>
      <c r="B396" t="s">
        <v>55</v>
      </c>
      <c r="C396" t="s">
        <v>56</v>
      </c>
      <c r="D396" t="s">
        <v>9</v>
      </c>
      <c r="E396">
        <v>115.6</v>
      </c>
      <c r="F396" t="str">
        <f t="shared" si="6"/>
        <v>Cd, Hg, Ni, Pb</v>
      </c>
    </row>
    <row r="397" spans="1:6" x14ac:dyDescent="0.25">
      <c r="A397">
        <v>2012</v>
      </c>
      <c r="B397" t="s">
        <v>57</v>
      </c>
      <c r="C397" t="s">
        <v>58</v>
      </c>
      <c r="D397" t="s">
        <v>9</v>
      </c>
      <c r="E397">
        <v>33.700000000000003</v>
      </c>
      <c r="F397" t="str">
        <f t="shared" si="6"/>
        <v>Cd, Hg, Ni, Pb</v>
      </c>
    </row>
    <row r="398" spans="1:6" x14ac:dyDescent="0.25">
      <c r="A398">
        <v>2012</v>
      </c>
      <c r="B398" t="s">
        <v>61</v>
      </c>
      <c r="C398" t="s">
        <v>62</v>
      </c>
      <c r="D398" t="s">
        <v>9</v>
      </c>
      <c r="E398">
        <v>282.11</v>
      </c>
      <c r="F398" t="str">
        <f t="shared" si="6"/>
        <v>Cd, Hg, Ni, Pb</v>
      </c>
    </row>
    <row r="399" spans="1:6" x14ac:dyDescent="0.25">
      <c r="A399">
        <v>2012</v>
      </c>
      <c r="B399" t="s">
        <v>5</v>
      </c>
      <c r="C399" t="s">
        <v>6</v>
      </c>
      <c r="D399" t="s">
        <v>10</v>
      </c>
      <c r="E399">
        <v>4556.2</v>
      </c>
      <c r="F399" t="str">
        <f t="shared" si="6"/>
        <v>Cd, Hg, Ni, Pb</v>
      </c>
    </row>
    <row r="400" spans="1:6" x14ac:dyDescent="0.25">
      <c r="A400">
        <v>2012</v>
      </c>
      <c r="B400" t="s">
        <v>14</v>
      </c>
      <c r="C400" t="s">
        <v>15</v>
      </c>
      <c r="D400" t="s">
        <v>10</v>
      </c>
      <c r="E400">
        <v>5900.2</v>
      </c>
      <c r="F400" t="str">
        <f t="shared" si="6"/>
        <v>Cd, Hg, Ni, Pb</v>
      </c>
    </row>
    <row r="401" spans="1:6" x14ac:dyDescent="0.25">
      <c r="A401">
        <v>2012</v>
      </c>
      <c r="B401" t="s">
        <v>16</v>
      </c>
      <c r="C401" t="s">
        <v>17</v>
      </c>
      <c r="D401" t="s">
        <v>10</v>
      </c>
      <c r="E401">
        <v>6033.8</v>
      </c>
      <c r="F401" t="str">
        <f t="shared" si="6"/>
        <v>Cd, Hg, Ni, Pb</v>
      </c>
    </row>
    <row r="402" spans="1:6" x14ac:dyDescent="0.25">
      <c r="A402">
        <v>2012</v>
      </c>
      <c r="B402" t="s">
        <v>20</v>
      </c>
      <c r="C402" t="s">
        <v>68</v>
      </c>
      <c r="D402" t="s">
        <v>10</v>
      </c>
      <c r="E402">
        <v>3144.8</v>
      </c>
      <c r="F402" t="str">
        <f t="shared" si="6"/>
        <v>Cd, Hg, Ni, Pb</v>
      </c>
    </row>
    <row r="403" spans="1:6" x14ac:dyDescent="0.25">
      <c r="A403">
        <v>2012</v>
      </c>
      <c r="B403" t="s">
        <v>21</v>
      </c>
      <c r="C403" t="s">
        <v>22</v>
      </c>
      <c r="D403" t="s">
        <v>10</v>
      </c>
      <c r="E403">
        <v>31182.400000000001</v>
      </c>
      <c r="F403" t="str">
        <f t="shared" si="6"/>
        <v>Cd, Hg, Ni, Pb</v>
      </c>
    </row>
    <row r="404" spans="1:6" x14ac:dyDescent="0.25">
      <c r="A404">
        <v>2012</v>
      </c>
      <c r="B404" t="s">
        <v>23</v>
      </c>
      <c r="C404" t="s">
        <v>24</v>
      </c>
      <c r="D404" t="s">
        <v>10</v>
      </c>
      <c r="E404">
        <v>616.1</v>
      </c>
      <c r="F404" t="str">
        <f t="shared" si="6"/>
        <v>Cd, Hg, Ni, Pb</v>
      </c>
    </row>
    <row r="405" spans="1:6" x14ac:dyDescent="0.25">
      <c r="A405">
        <v>2012</v>
      </c>
      <c r="B405" t="s">
        <v>25</v>
      </c>
      <c r="C405" t="s">
        <v>26</v>
      </c>
      <c r="D405" t="s">
        <v>10</v>
      </c>
      <c r="E405">
        <v>508</v>
      </c>
      <c r="F405" t="str">
        <f t="shared" si="6"/>
        <v>Cd, Hg, Ni, Pb</v>
      </c>
    </row>
    <row r="406" spans="1:6" x14ac:dyDescent="0.25">
      <c r="A406">
        <v>2012</v>
      </c>
      <c r="B406" t="s">
        <v>27</v>
      </c>
      <c r="C406" t="s">
        <v>28</v>
      </c>
      <c r="D406" t="s">
        <v>10</v>
      </c>
      <c r="E406">
        <v>20965.3</v>
      </c>
      <c r="F406" t="str">
        <f t="shared" si="6"/>
        <v>Cd, Hg, Ni, Pb</v>
      </c>
    </row>
    <row r="407" spans="1:6" x14ac:dyDescent="0.25">
      <c r="A407">
        <v>2012</v>
      </c>
      <c r="B407" t="s">
        <v>29</v>
      </c>
      <c r="C407" t="s">
        <v>30</v>
      </c>
      <c r="D407" t="s">
        <v>10</v>
      </c>
      <c r="E407">
        <v>13716</v>
      </c>
      <c r="F407" t="str">
        <f t="shared" si="6"/>
        <v>Cd, Hg, Ni, Pb</v>
      </c>
    </row>
    <row r="408" spans="1:6" x14ac:dyDescent="0.25">
      <c r="A408">
        <v>2012</v>
      </c>
      <c r="B408" t="s">
        <v>31</v>
      </c>
      <c r="C408" t="s">
        <v>32</v>
      </c>
      <c r="D408" t="s">
        <v>10</v>
      </c>
      <c r="E408">
        <v>15455.1</v>
      </c>
      <c r="F408" t="str">
        <f t="shared" si="6"/>
        <v>Cd, Hg, Ni, Pb</v>
      </c>
    </row>
    <row r="409" spans="1:6" x14ac:dyDescent="0.25">
      <c r="A409">
        <v>2012</v>
      </c>
      <c r="B409" t="s">
        <v>33</v>
      </c>
      <c r="C409" t="s">
        <v>34</v>
      </c>
      <c r="D409" t="s">
        <v>10</v>
      </c>
      <c r="E409">
        <v>6797.2</v>
      </c>
      <c r="F409" t="str">
        <f t="shared" si="6"/>
        <v>Cd, Hg, Ni, Pb</v>
      </c>
    </row>
    <row r="410" spans="1:6" x14ac:dyDescent="0.25">
      <c r="A410">
        <v>2012</v>
      </c>
      <c r="B410" t="s">
        <v>35</v>
      </c>
      <c r="C410" t="s">
        <v>36</v>
      </c>
      <c r="D410" t="s">
        <v>10</v>
      </c>
      <c r="E410">
        <v>8757</v>
      </c>
      <c r="F410" t="str">
        <f t="shared" si="6"/>
        <v>Cd, Hg, Ni, Pb</v>
      </c>
    </row>
    <row r="411" spans="1:6" x14ac:dyDescent="0.25">
      <c r="A411">
        <v>2012</v>
      </c>
      <c r="B411" t="s">
        <v>37</v>
      </c>
      <c r="C411" t="s">
        <v>38</v>
      </c>
      <c r="D411" t="s">
        <v>10</v>
      </c>
      <c r="E411">
        <v>2600.3000000000002</v>
      </c>
      <c r="F411" t="str">
        <f t="shared" si="6"/>
        <v>Cd, Hg, Ni, Pb</v>
      </c>
    </row>
    <row r="412" spans="1:6" x14ac:dyDescent="0.25">
      <c r="A412">
        <v>2012</v>
      </c>
      <c r="B412" t="s">
        <v>39</v>
      </c>
      <c r="C412" t="s">
        <v>40</v>
      </c>
      <c r="D412" t="s">
        <v>10</v>
      </c>
      <c r="E412">
        <v>58639.6</v>
      </c>
      <c r="F412" t="str">
        <f t="shared" si="6"/>
        <v>Cd, Hg, Ni, Pb</v>
      </c>
    </row>
    <row r="413" spans="1:6" x14ac:dyDescent="0.25">
      <c r="A413">
        <v>2012</v>
      </c>
      <c r="B413" t="s">
        <v>41</v>
      </c>
      <c r="C413" t="s">
        <v>42</v>
      </c>
      <c r="D413" t="s">
        <v>10</v>
      </c>
      <c r="E413">
        <v>333</v>
      </c>
      <c r="F413" t="str">
        <f t="shared" si="6"/>
        <v>Cd, Hg, Ni, Pb</v>
      </c>
    </row>
    <row r="414" spans="1:6" x14ac:dyDescent="0.25">
      <c r="A414">
        <v>2012</v>
      </c>
      <c r="B414" t="s">
        <v>45</v>
      </c>
      <c r="C414" t="s">
        <v>46</v>
      </c>
      <c r="D414" t="s">
        <v>10</v>
      </c>
      <c r="E414">
        <v>290</v>
      </c>
      <c r="F414" t="str">
        <f t="shared" si="6"/>
        <v>Cd, Hg, Ni, Pb</v>
      </c>
    </row>
    <row r="415" spans="1:6" x14ac:dyDescent="0.25">
      <c r="A415">
        <v>2012</v>
      </c>
      <c r="B415" t="s">
        <v>47</v>
      </c>
      <c r="C415" t="s">
        <v>48</v>
      </c>
      <c r="D415" t="s">
        <v>10</v>
      </c>
      <c r="E415">
        <v>30</v>
      </c>
      <c r="F415" t="str">
        <f t="shared" si="6"/>
        <v>Cd, Hg, Ni, Pb</v>
      </c>
    </row>
    <row r="416" spans="1:6" x14ac:dyDescent="0.25">
      <c r="A416">
        <v>2012</v>
      </c>
      <c r="B416" t="s">
        <v>49</v>
      </c>
      <c r="C416" t="s">
        <v>50</v>
      </c>
      <c r="D416" t="s">
        <v>10</v>
      </c>
      <c r="E416">
        <v>5940.4</v>
      </c>
      <c r="F416" t="str">
        <f t="shared" si="6"/>
        <v>Cd, Hg, Ni, Pb</v>
      </c>
    </row>
    <row r="417" spans="1:6" x14ac:dyDescent="0.25">
      <c r="A417">
        <v>2012</v>
      </c>
      <c r="B417" t="s">
        <v>51</v>
      </c>
      <c r="C417" t="s">
        <v>52</v>
      </c>
      <c r="D417" t="s">
        <v>10</v>
      </c>
      <c r="E417">
        <v>23183.1</v>
      </c>
      <c r="F417" t="str">
        <f t="shared" si="6"/>
        <v>Cd, Hg, Ni, Pb</v>
      </c>
    </row>
    <row r="418" spans="1:6" x14ac:dyDescent="0.25">
      <c r="A418">
        <v>2012</v>
      </c>
      <c r="B418" t="s">
        <v>53</v>
      </c>
      <c r="C418" t="s">
        <v>54</v>
      </c>
      <c r="D418" t="s">
        <v>10</v>
      </c>
      <c r="E418">
        <v>16721.900000000001</v>
      </c>
      <c r="F418" t="str">
        <f t="shared" si="6"/>
        <v>Cd, Hg, Ni, Pb</v>
      </c>
    </row>
    <row r="419" spans="1:6" x14ac:dyDescent="0.25">
      <c r="A419">
        <v>2012</v>
      </c>
      <c r="B419" t="s">
        <v>55</v>
      </c>
      <c r="C419" t="s">
        <v>56</v>
      </c>
      <c r="D419" t="s">
        <v>10</v>
      </c>
      <c r="E419">
        <v>4193.8</v>
      </c>
      <c r="F419" t="str">
        <f t="shared" si="6"/>
        <v>Cd, Hg, Ni, Pb</v>
      </c>
    </row>
    <row r="420" spans="1:6" x14ac:dyDescent="0.25">
      <c r="A420">
        <v>2012</v>
      </c>
      <c r="B420" t="s">
        <v>57</v>
      </c>
      <c r="C420" t="s">
        <v>58</v>
      </c>
      <c r="D420" t="s">
        <v>10</v>
      </c>
      <c r="E420">
        <v>5389</v>
      </c>
      <c r="F420" t="str">
        <f t="shared" si="6"/>
        <v>Cd, Hg, Ni, Pb</v>
      </c>
    </row>
    <row r="421" spans="1:6" x14ac:dyDescent="0.25">
      <c r="A421">
        <v>2012</v>
      </c>
      <c r="B421" t="s">
        <v>59</v>
      </c>
      <c r="C421" t="s">
        <v>60</v>
      </c>
      <c r="D421" t="s">
        <v>10</v>
      </c>
      <c r="E421">
        <v>250.8</v>
      </c>
      <c r="F421" t="str">
        <f t="shared" si="6"/>
        <v>Cd, Hg, Ni, Pb</v>
      </c>
    </row>
    <row r="422" spans="1:6" x14ac:dyDescent="0.25">
      <c r="A422">
        <v>2012</v>
      </c>
      <c r="B422" t="s">
        <v>61</v>
      </c>
      <c r="C422" t="s">
        <v>62</v>
      </c>
      <c r="D422" t="s">
        <v>10</v>
      </c>
      <c r="E422">
        <v>43.8</v>
      </c>
      <c r="F422" t="str">
        <f t="shared" si="6"/>
        <v>Cd, Hg, Ni, Pb</v>
      </c>
    </row>
    <row r="423" spans="1:6" x14ac:dyDescent="0.25">
      <c r="A423">
        <v>2012</v>
      </c>
      <c r="B423" t="s">
        <v>5</v>
      </c>
      <c r="C423" t="s">
        <v>6</v>
      </c>
      <c r="D423" t="s">
        <v>11</v>
      </c>
      <c r="E423">
        <v>5412800</v>
      </c>
      <c r="F423" t="str">
        <f t="shared" si="6"/>
        <v>Total N</v>
      </c>
    </row>
    <row r="424" spans="1:6" x14ac:dyDescent="0.25">
      <c r="A424">
        <v>2012</v>
      </c>
      <c r="B424" t="s">
        <v>14</v>
      </c>
      <c r="C424" t="s">
        <v>15</v>
      </c>
      <c r="D424" t="s">
        <v>11</v>
      </c>
      <c r="E424">
        <v>3843400</v>
      </c>
      <c r="F424" t="str">
        <f t="shared" si="6"/>
        <v>Total N</v>
      </c>
    </row>
    <row r="425" spans="1:6" x14ac:dyDescent="0.25">
      <c r="A425">
        <v>2012</v>
      </c>
      <c r="B425" t="s">
        <v>16</v>
      </c>
      <c r="C425" t="s">
        <v>17</v>
      </c>
      <c r="D425" t="s">
        <v>11</v>
      </c>
      <c r="E425">
        <v>2723400</v>
      </c>
      <c r="F425" t="str">
        <f t="shared" si="6"/>
        <v>Total N</v>
      </c>
    </row>
    <row r="426" spans="1:6" x14ac:dyDescent="0.25">
      <c r="A426">
        <v>2012</v>
      </c>
      <c r="B426" t="s">
        <v>20</v>
      </c>
      <c r="C426" t="s">
        <v>68</v>
      </c>
      <c r="D426" t="s">
        <v>11</v>
      </c>
      <c r="E426">
        <v>5235300</v>
      </c>
      <c r="F426" t="str">
        <f t="shared" si="6"/>
        <v>Total N</v>
      </c>
    </row>
    <row r="427" spans="1:6" x14ac:dyDescent="0.25">
      <c r="A427">
        <v>2012</v>
      </c>
      <c r="B427" t="s">
        <v>21</v>
      </c>
      <c r="C427" t="s">
        <v>22</v>
      </c>
      <c r="D427" t="s">
        <v>11</v>
      </c>
      <c r="E427">
        <v>42975900</v>
      </c>
      <c r="F427" t="str">
        <f t="shared" si="6"/>
        <v>Total N</v>
      </c>
    </row>
    <row r="428" spans="1:6" x14ac:dyDescent="0.25">
      <c r="A428">
        <v>2012</v>
      </c>
      <c r="B428" t="s">
        <v>23</v>
      </c>
      <c r="C428" t="s">
        <v>24</v>
      </c>
      <c r="D428" t="s">
        <v>11</v>
      </c>
      <c r="E428">
        <v>1438500</v>
      </c>
      <c r="F428" t="str">
        <f t="shared" si="6"/>
        <v>Total N</v>
      </c>
    </row>
    <row r="429" spans="1:6" x14ac:dyDescent="0.25">
      <c r="A429">
        <v>2012</v>
      </c>
      <c r="B429" t="s">
        <v>25</v>
      </c>
      <c r="C429" t="s">
        <v>26</v>
      </c>
      <c r="D429" t="s">
        <v>11</v>
      </c>
      <c r="E429">
        <v>559400</v>
      </c>
      <c r="F429" t="str">
        <f t="shared" si="6"/>
        <v>Total N</v>
      </c>
    </row>
    <row r="430" spans="1:6" x14ac:dyDescent="0.25">
      <c r="A430">
        <v>2012</v>
      </c>
      <c r="B430" t="s">
        <v>27</v>
      </c>
      <c r="C430" t="s">
        <v>28</v>
      </c>
      <c r="D430" t="s">
        <v>11</v>
      </c>
      <c r="E430">
        <v>47328200</v>
      </c>
      <c r="F430" t="str">
        <f t="shared" si="6"/>
        <v>Total N</v>
      </c>
    </row>
    <row r="431" spans="1:6" x14ac:dyDescent="0.25">
      <c r="A431">
        <v>2012</v>
      </c>
      <c r="B431" t="s">
        <v>29</v>
      </c>
      <c r="C431" t="s">
        <v>30</v>
      </c>
      <c r="D431" t="s">
        <v>11</v>
      </c>
      <c r="E431">
        <v>8264300</v>
      </c>
      <c r="F431" t="str">
        <f t="shared" si="6"/>
        <v>Total N</v>
      </c>
    </row>
    <row r="432" spans="1:6" x14ac:dyDescent="0.25">
      <c r="A432">
        <v>2012</v>
      </c>
      <c r="B432" t="s">
        <v>31</v>
      </c>
      <c r="C432" t="s">
        <v>32</v>
      </c>
      <c r="D432" t="s">
        <v>11</v>
      </c>
      <c r="E432">
        <v>41987300</v>
      </c>
      <c r="F432" t="str">
        <f t="shared" si="6"/>
        <v>Total N</v>
      </c>
    </row>
    <row r="433" spans="1:6" x14ac:dyDescent="0.25">
      <c r="A433">
        <v>2012</v>
      </c>
      <c r="B433" t="s">
        <v>33</v>
      </c>
      <c r="C433" t="s">
        <v>34</v>
      </c>
      <c r="D433" t="s">
        <v>11</v>
      </c>
      <c r="E433">
        <v>4102900</v>
      </c>
      <c r="F433" t="str">
        <f t="shared" si="6"/>
        <v>Total N</v>
      </c>
    </row>
    <row r="434" spans="1:6" x14ac:dyDescent="0.25">
      <c r="A434">
        <v>2012</v>
      </c>
      <c r="B434" t="s">
        <v>35</v>
      </c>
      <c r="C434" t="s">
        <v>36</v>
      </c>
      <c r="D434" t="s">
        <v>11</v>
      </c>
      <c r="E434">
        <v>3707400</v>
      </c>
      <c r="F434" t="str">
        <f t="shared" si="6"/>
        <v>Total N</v>
      </c>
    </row>
    <row r="435" spans="1:6" x14ac:dyDescent="0.25">
      <c r="A435">
        <v>2012</v>
      </c>
      <c r="B435" t="s">
        <v>37</v>
      </c>
      <c r="C435" t="s">
        <v>38</v>
      </c>
      <c r="D435" t="s">
        <v>11</v>
      </c>
      <c r="E435">
        <v>3981300</v>
      </c>
      <c r="F435" t="str">
        <f t="shared" si="6"/>
        <v>Total N</v>
      </c>
    </row>
    <row r="436" spans="1:6" x14ac:dyDescent="0.25">
      <c r="A436">
        <v>2012</v>
      </c>
      <c r="B436" t="s">
        <v>39</v>
      </c>
      <c r="C436" t="s">
        <v>40</v>
      </c>
      <c r="D436" t="s">
        <v>11</v>
      </c>
      <c r="E436">
        <v>27553200</v>
      </c>
      <c r="F436" t="str">
        <f t="shared" si="6"/>
        <v>Total N</v>
      </c>
    </row>
    <row r="437" spans="1:6" x14ac:dyDescent="0.25">
      <c r="A437">
        <v>2012</v>
      </c>
      <c r="B437" t="s">
        <v>41</v>
      </c>
      <c r="C437" t="s">
        <v>42</v>
      </c>
      <c r="D437" t="s">
        <v>11</v>
      </c>
      <c r="E437">
        <v>554700</v>
      </c>
      <c r="F437" t="str">
        <f t="shared" si="6"/>
        <v>Total N</v>
      </c>
    </row>
    <row r="438" spans="1:6" x14ac:dyDescent="0.25">
      <c r="A438">
        <v>2012</v>
      </c>
      <c r="B438" t="s">
        <v>43</v>
      </c>
      <c r="C438" t="s">
        <v>44</v>
      </c>
      <c r="D438" t="s">
        <v>11</v>
      </c>
      <c r="E438">
        <v>233000</v>
      </c>
      <c r="F438" t="str">
        <f t="shared" si="6"/>
        <v>Total N</v>
      </c>
    </row>
    <row r="439" spans="1:6" x14ac:dyDescent="0.25">
      <c r="A439">
        <v>2012</v>
      </c>
      <c r="B439" t="s">
        <v>45</v>
      </c>
      <c r="C439" t="s">
        <v>46</v>
      </c>
      <c r="D439" t="s">
        <v>11</v>
      </c>
      <c r="E439">
        <v>1240000</v>
      </c>
      <c r="F439" t="str">
        <f t="shared" si="6"/>
        <v>Total N</v>
      </c>
    </row>
    <row r="440" spans="1:6" x14ac:dyDescent="0.25">
      <c r="A440">
        <v>2012</v>
      </c>
      <c r="B440" t="s">
        <v>47</v>
      </c>
      <c r="C440" t="s">
        <v>48</v>
      </c>
      <c r="D440" t="s">
        <v>11</v>
      </c>
      <c r="E440">
        <v>768000</v>
      </c>
      <c r="F440" t="str">
        <f t="shared" si="6"/>
        <v>Total N</v>
      </c>
    </row>
    <row r="441" spans="1:6" x14ac:dyDescent="0.25">
      <c r="A441">
        <v>2012</v>
      </c>
      <c r="B441" t="s">
        <v>49</v>
      </c>
      <c r="C441" t="s">
        <v>50</v>
      </c>
      <c r="D441" t="s">
        <v>11</v>
      </c>
      <c r="E441">
        <v>11295800</v>
      </c>
      <c r="F441" t="str">
        <f t="shared" si="6"/>
        <v>Total N</v>
      </c>
    </row>
    <row r="442" spans="1:6" x14ac:dyDescent="0.25">
      <c r="A442">
        <v>2012</v>
      </c>
      <c r="B442" t="s">
        <v>51</v>
      </c>
      <c r="C442" t="s">
        <v>52</v>
      </c>
      <c r="D442" t="s">
        <v>11</v>
      </c>
      <c r="E442">
        <v>13345200</v>
      </c>
      <c r="F442" t="str">
        <f t="shared" si="6"/>
        <v>Total N</v>
      </c>
    </row>
    <row r="443" spans="1:6" x14ac:dyDescent="0.25">
      <c r="A443">
        <v>2012</v>
      </c>
      <c r="B443" t="s">
        <v>53</v>
      </c>
      <c r="C443" t="s">
        <v>54</v>
      </c>
      <c r="D443" t="s">
        <v>11</v>
      </c>
      <c r="E443">
        <v>12649700</v>
      </c>
      <c r="F443" t="str">
        <f t="shared" si="6"/>
        <v>Total N</v>
      </c>
    </row>
    <row r="444" spans="1:6" x14ac:dyDescent="0.25">
      <c r="A444">
        <v>2012</v>
      </c>
      <c r="B444" t="s">
        <v>55</v>
      </c>
      <c r="C444" t="s">
        <v>56</v>
      </c>
      <c r="D444" t="s">
        <v>11</v>
      </c>
      <c r="E444">
        <v>7470900</v>
      </c>
      <c r="F444" t="str">
        <f t="shared" si="6"/>
        <v>Total N</v>
      </c>
    </row>
    <row r="445" spans="1:6" x14ac:dyDescent="0.25">
      <c r="A445">
        <v>2012</v>
      </c>
      <c r="B445" t="s">
        <v>57</v>
      </c>
      <c r="C445" t="s">
        <v>58</v>
      </c>
      <c r="D445" t="s">
        <v>11</v>
      </c>
      <c r="E445">
        <v>9413800</v>
      </c>
      <c r="F445" t="str">
        <f t="shared" si="6"/>
        <v>Total N</v>
      </c>
    </row>
    <row r="446" spans="1:6" x14ac:dyDescent="0.25">
      <c r="A446">
        <v>2012</v>
      </c>
      <c r="B446" t="s">
        <v>59</v>
      </c>
      <c r="C446" t="s">
        <v>60</v>
      </c>
      <c r="D446" t="s">
        <v>11</v>
      </c>
      <c r="E446">
        <v>721000</v>
      </c>
      <c r="F446" t="str">
        <f t="shared" si="6"/>
        <v>Total N</v>
      </c>
    </row>
    <row r="447" spans="1:6" x14ac:dyDescent="0.25">
      <c r="A447">
        <v>2012</v>
      </c>
      <c r="B447" t="s">
        <v>61</v>
      </c>
      <c r="C447" t="s">
        <v>62</v>
      </c>
      <c r="D447" t="s">
        <v>11</v>
      </c>
      <c r="E447">
        <v>2722700</v>
      </c>
      <c r="F447" t="str">
        <f t="shared" si="6"/>
        <v>Total N</v>
      </c>
    </row>
    <row r="448" spans="1:6" x14ac:dyDescent="0.25">
      <c r="A448">
        <v>2012</v>
      </c>
      <c r="B448" t="s">
        <v>5</v>
      </c>
      <c r="C448" t="s">
        <v>6</v>
      </c>
      <c r="D448" t="s">
        <v>12</v>
      </c>
      <c r="E448">
        <v>15279100</v>
      </c>
      <c r="F448" t="str">
        <f t="shared" si="6"/>
        <v>TOC</v>
      </c>
    </row>
    <row r="449" spans="1:6" x14ac:dyDescent="0.25">
      <c r="A449">
        <v>2012</v>
      </c>
      <c r="B449" t="s">
        <v>14</v>
      </c>
      <c r="C449" t="s">
        <v>15</v>
      </c>
      <c r="D449" t="s">
        <v>12</v>
      </c>
      <c r="E449">
        <v>10014200</v>
      </c>
      <c r="F449" t="str">
        <f t="shared" si="6"/>
        <v>TOC</v>
      </c>
    </row>
    <row r="450" spans="1:6" x14ac:dyDescent="0.25">
      <c r="A450">
        <v>2012</v>
      </c>
      <c r="B450" t="s">
        <v>16</v>
      </c>
      <c r="C450" t="s">
        <v>17</v>
      </c>
      <c r="D450" t="s">
        <v>12</v>
      </c>
      <c r="E450">
        <v>7207700</v>
      </c>
      <c r="F450" t="str">
        <f t="shared" si="6"/>
        <v>TOC</v>
      </c>
    </row>
    <row r="451" spans="1:6" x14ac:dyDescent="0.25">
      <c r="A451">
        <v>2012</v>
      </c>
      <c r="B451" t="s">
        <v>20</v>
      </c>
      <c r="C451" t="s">
        <v>68</v>
      </c>
      <c r="D451" t="s">
        <v>12</v>
      </c>
      <c r="E451">
        <v>5539600</v>
      </c>
      <c r="F451" t="str">
        <f t="shared" ref="F451:F514" si="7">IF(OR(LEFT(D451,3)="Cad",LEFT(D451,3)="Lea",LEFT(D451,3)="Mer",LEFT(D451,3)="Nic"),"Cd, Hg, Ni, Pb",IF(RIGHT(D451,3)="gen","Total N",IF(RIGHT(D451,3)="rus","Total P","TOC")))</f>
        <v>TOC</v>
      </c>
    </row>
    <row r="452" spans="1:6" x14ac:dyDescent="0.25">
      <c r="A452">
        <v>2012</v>
      </c>
      <c r="B452" t="s">
        <v>21</v>
      </c>
      <c r="C452" t="s">
        <v>22</v>
      </c>
      <c r="D452" t="s">
        <v>12</v>
      </c>
      <c r="E452">
        <v>64342900</v>
      </c>
      <c r="F452" t="str">
        <f t="shared" si="7"/>
        <v>TOC</v>
      </c>
    </row>
    <row r="453" spans="1:6" x14ac:dyDescent="0.25">
      <c r="A453">
        <v>2012</v>
      </c>
      <c r="B453" t="s">
        <v>23</v>
      </c>
      <c r="C453" t="s">
        <v>24</v>
      </c>
      <c r="D453" t="s">
        <v>12</v>
      </c>
      <c r="E453">
        <v>4333400</v>
      </c>
      <c r="F453" t="str">
        <f t="shared" si="7"/>
        <v>TOC</v>
      </c>
    </row>
    <row r="454" spans="1:6" x14ac:dyDescent="0.25">
      <c r="A454">
        <v>2012</v>
      </c>
      <c r="B454" t="s">
        <v>25</v>
      </c>
      <c r="C454" t="s">
        <v>26</v>
      </c>
      <c r="D454" t="s">
        <v>12</v>
      </c>
      <c r="E454">
        <v>1658700</v>
      </c>
      <c r="F454" t="str">
        <f t="shared" si="7"/>
        <v>TOC</v>
      </c>
    </row>
    <row r="455" spans="1:6" x14ac:dyDescent="0.25">
      <c r="A455">
        <v>2012</v>
      </c>
      <c r="B455" t="s">
        <v>27</v>
      </c>
      <c r="C455" t="s">
        <v>28</v>
      </c>
      <c r="D455" t="s">
        <v>12</v>
      </c>
      <c r="E455">
        <v>43393800</v>
      </c>
      <c r="F455" t="str">
        <f t="shared" si="7"/>
        <v>TOC</v>
      </c>
    </row>
    <row r="456" spans="1:6" x14ac:dyDescent="0.25">
      <c r="A456">
        <v>2012</v>
      </c>
      <c r="B456" t="s">
        <v>29</v>
      </c>
      <c r="C456" t="s">
        <v>30</v>
      </c>
      <c r="D456" t="s">
        <v>12</v>
      </c>
      <c r="E456">
        <v>42596700</v>
      </c>
      <c r="F456" t="str">
        <f t="shared" si="7"/>
        <v>TOC</v>
      </c>
    </row>
    <row r="457" spans="1:6" x14ac:dyDescent="0.25">
      <c r="A457">
        <v>2012</v>
      </c>
      <c r="B457" t="s">
        <v>31</v>
      </c>
      <c r="C457" t="s">
        <v>32</v>
      </c>
      <c r="D457" t="s">
        <v>12</v>
      </c>
      <c r="E457">
        <v>62127100</v>
      </c>
      <c r="F457" t="str">
        <f t="shared" si="7"/>
        <v>TOC</v>
      </c>
    </row>
    <row r="458" spans="1:6" x14ac:dyDescent="0.25">
      <c r="A458">
        <v>2012</v>
      </c>
      <c r="B458" t="s">
        <v>33</v>
      </c>
      <c r="C458" t="s">
        <v>34</v>
      </c>
      <c r="D458" t="s">
        <v>12</v>
      </c>
      <c r="E458">
        <v>7204900</v>
      </c>
      <c r="F458" t="str">
        <f t="shared" si="7"/>
        <v>TOC</v>
      </c>
    </row>
    <row r="459" spans="1:6" x14ac:dyDescent="0.25">
      <c r="A459">
        <v>2012</v>
      </c>
      <c r="B459" t="s">
        <v>35</v>
      </c>
      <c r="C459" t="s">
        <v>36</v>
      </c>
      <c r="D459" t="s">
        <v>12</v>
      </c>
      <c r="E459">
        <v>4245500</v>
      </c>
      <c r="F459" t="str">
        <f t="shared" si="7"/>
        <v>TOC</v>
      </c>
    </row>
    <row r="460" spans="1:6" x14ac:dyDescent="0.25">
      <c r="A460">
        <v>2012</v>
      </c>
      <c r="B460" t="s">
        <v>37</v>
      </c>
      <c r="C460" t="s">
        <v>38</v>
      </c>
      <c r="D460" t="s">
        <v>12</v>
      </c>
      <c r="E460">
        <v>4688800</v>
      </c>
      <c r="F460" t="str">
        <f t="shared" si="7"/>
        <v>TOC</v>
      </c>
    </row>
    <row r="461" spans="1:6" x14ac:dyDescent="0.25">
      <c r="A461">
        <v>2012</v>
      </c>
      <c r="B461" t="s">
        <v>39</v>
      </c>
      <c r="C461" t="s">
        <v>40</v>
      </c>
      <c r="D461" t="s">
        <v>12</v>
      </c>
      <c r="E461">
        <v>37076700</v>
      </c>
      <c r="F461" t="str">
        <f t="shared" si="7"/>
        <v>TOC</v>
      </c>
    </row>
    <row r="462" spans="1:6" x14ac:dyDescent="0.25">
      <c r="A462">
        <v>2012</v>
      </c>
      <c r="B462" t="s">
        <v>41</v>
      </c>
      <c r="C462" t="s">
        <v>42</v>
      </c>
      <c r="D462" t="s">
        <v>12</v>
      </c>
      <c r="E462">
        <v>374000</v>
      </c>
      <c r="F462" t="str">
        <f t="shared" si="7"/>
        <v>TOC</v>
      </c>
    </row>
    <row r="463" spans="1:6" x14ac:dyDescent="0.25">
      <c r="A463">
        <v>2012</v>
      </c>
      <c r="B463" t="s">
        <v>43</v>
      </c>
      <c r="C463" t="s">
        <v>44</v>
      </c>
      <c r="D463" t="s">
        <v>12</v>
      </c>
      <c r="E463">
        <v>303000</v>
      </c>
      <c r="F463" t="str">
        <f t="shared" si="7"/>
        <v>TOC</v>
      </c>
    </row>
    <row r="464" spans="1:6" x14ac:dyDescent="0.25">
      <c r="A464">
        <v>2012</v>
      </c>
      <c r="B464" t="s">
        <v>45</v>
      </c>
      <c r="C464" t="s">
        <v>46</v>
      </c>
      <c r="D464" t="s">
        <v>12</v>
      </c>
      <c r="E464">
        <v>1490000</v>
      </c>
      <c r="F464" t="str">
        <f t="shared" si="7"/>
        <v>TOC</v>
      </c>
    </row>
    <row r="465" spans="1:6" x14ac:dyDescent="0.25">
      <c r="A465">
        <v>2012</v>
      </c>
      <c r="B465" t="s">
        <v>49</v>
      </c>
      <c r="C465" t="s">
        <v>50</v>
      </c>
      <c r="D465" t="s">
        <v>12</v>
      </c>
      <c r="E465">
        <v>18920600</v>
      </c>
      <c r="F465" t="str">
        <f t="shared" si="7"/>
        <v>TOC</v>
      </c>
    </row>
    <row r="466" spans="1:6" x14ac:dyDescent="0.25">
      <c r="A466">
        <v>2012</v>
      </c>
      <c r="B466" t="s">
        <v>51</v>
      </c>
      <c r="C466" t="s">
        <v>52</v>
      </c>
      <c r="D466" t="s">
        <v>12</v>
      </c>
      <c r="E466">
        <v>15023500</v>
      </c>
      <c r="F466" t="str">
        <f t="shared" si="7"/>
        <v>TOC</v>
      </c>
    </row>
    <row r="467" spans="1:6" x14ac:dyDescent="0.25">
      <c r="A467">
        <v>2012</v>
      </c>
      <c r="B467" t="s">
        <v>53</v>
      </c>
      <c r="C467" t="s">
        <v>54</v>
      </c>
      <c r="D467" t="s">
        <v>12</v>
      </c>
      <c r="E467">
        <v>23203700</v>
      </c>
      <c r="F467" t="str">
        <f t="shared" si="7"/>
        <v>TOC</v>
      </c>
    </row>
    <row r="468" spans="1:6" x14ac:dyDescent="0.25">
      <c r="A468">
        <v>2012</v>
      </c>
      <c r="B468" t="s">
        <v>55</v>
      </c>
      <c r="C468" t="s">
        <v>56</v>
      </c>
      <c r="D468" t="s">
        <v>12</v>
      </c>
      <c r="E468">
        <v>9931100</v>
      </c>
      <c r="F468" t="str">
        <f t="shared" si="7"/>
        <v>TOC</v>
      </c>
    </row>
    <row r="469" spans="1:6" x14ac:dyDescent="0.25">
      <c r="A469">
        <v>2012</v>
      </c>
      <c r="B469" t="s">
        <v>57</v>
      </c>
      <c r="C469" t="s">
        <v>58</v>
      </c>
      <c r="D469" t="s">
        <v>12</v>
      </c>
      <c r="E469">
        <v>58976700</v>
      </c>
      <c r="F469" t="str">
        <f t="shared" si="7"/>
        <v>TOC</v>
      </c>
    </row>
    <row r="470" spans="1:6" x14ac:dyDescent="0.25">
      <c r="A470">
        <v>2012</v>
      </c>
      <c r="B470" t="s">
        <v>59</v>
      </c>
      <c r="C470" t="s">
        <v>60</v>
      </c>
      <c r="D470" t="s">
        <v>12</v>
      </c>
      <c r="E470">
        <v>876600</v>
      </c>
      <c r="F470" t="str">
        <f t="shared" si="7"/>
        <v>TOC</v>
      </c>
    </row>
    <row r="471" spans="1:6" x14ac:dyDescent="0.25">
      <c r="A471">
        <v>2012</v>
      </c>
      <c r="B471" t="s">
        <v>61</v>
      </c>
      <c r="C471" t="s">
        <v>62</v>
      </c>
      <c r="D471" t="s">
        <v>12</v>
      </c>
      <c r="E471">
        <v>3717600</v>
      </c>
      <c r="F471" t="str">
        <f t="shared" si="7"/>
        <v>TOC</v>
      </c>
    </row>
    <row r="472" spans="1:6" x14ac:dyDescent="0.25">
      <c r="A472">
        <v>2012</v>
      </c>
      <c r="B472" t="s">
        <v>5</v>
      </c>
      <c r="C472" t="s">
        <v>6</v>
      </c>
      <c r="D472" t="s">
        <v>13</v>
      </c>
      <c r="E472">
        <v>349940</v>
      </c>
      <c r="F472" t="str">
        <f t="shared" si="7"/>
        <v>Total P</v>
      </c>
    </row>
    <row r="473" spans="1:6" x14ac:dyDescent="0.25">
      <c r="A473">
        <v>2012</v>
      </c>
      <c r="B473" t="s">
        <v>14</v>
      </c>
      <c r="C473" t="s">
        <v>15</v>
      </c>
      <c r="D473" t="s">
        <v>13</v>
      </c>
      <c r="E473">
        <v>541150</v>
      </c>
      <c r="F473" t="str">
        <f t="shared" si="7"/>
        <v>Total P</v>
      </c>
    </row>
    <row r="474" spans="1:6" x14ac:dyDescent="0.25">
      <c r="A474">
        <v>2012</v>
      </c>
      <c r="B474" t="s">
        <v>16</v>
      </c>
      <c r="C474" t="s">
        <v>17</v>
      </c>
      <c r="D474" t="s">
        <v>13</v>
      </c>
      <c r="E474">
        <v>279750</v>
      </c>
      <c r="F474" t="str">
        <f t="shared" si="7"/>
        <v>Total P</v>
      </c>
    </row>
    <row r="475" spans="1:6" x14ac:dyDescent="0.25">
      <c r="A475">
        <v>2012</v>
      </c>
      <c r="B475" t="s">
        <v>18</v>
      </c>
      <c r="C475" t="s">
        <v>19</v>
      </c>
      <c r="D475" t="s">
        <v>13</v>
      </c>
      <c r="E475">
        <v>5350</v>
      </c>
      <c r="F475" t="str">
        <f t="shared" si="7"/>
        <v>Total P</v>
      </c>
    </row>
    <row r="476" spans="1:6" x14ac:dyDescent="0.25">
      <c r="A476">
        <v>2012</v>
      </c>
      <c r="B476" t="s">
        <v>20</v>
      </c>
      <c r="C476" t="s">
        <v>68</v>
      </c>
      <c r="D476" t="s">
        <v>13</v>
      </c>
      <c r="E476">
        <v>227420</v>
      </c>
      <c r="F476" t="str">
        <f t="shared" si="7"/>
        <v>Total P</v>
      </c>
    </row>
    <row r="477" spans="1:6" x14ac:dyDescent="0.25">
      <c r="A477">
        <v>2012</v>
      </c>
      <c r="B477" t="s">
        <v>21</v>
      </c>
      <c r="C477" t="s">
        <v>22</v>
      </c>
      <c r="D477" t="s">
        <v>13</v>
      </c>
      <c r="E477">
        <v>1708880</v>
      </c>
      <c r="F477" t="str">
        <f t="shared" si="7"/>
        <v>Total P</v>
      </c>
    </row>
    <row r="478" spans="1:6" x14ac:dyDescent="0.25">
      <c r="A478">
        <v>2012</v>
      </c>
      <c r="B478" t="s">
        <v>23</v>
      </c>
      <c r="C478" t="s">
        <v>24</v>
      </c>
      <c r="D478" t="s">
        <v>13</v>
      </c>
      <c r="E478">
        <v>238380</v>
      </c>
      <c r="F478" t="str">
        <f t="shared" si="7"/>
        <v>Total P</v>
      </c>
    </row>
    <row r="479" spans="1:6" x14ac:dyDescent="0.25">
      <c r="A479">
        <v>2012</v>
      </c>
      <c r="B479" t="s">
        <v>25</v>
      </c>
      <c r="C479" t="s">
        <v>26</v>
      </c>
      <c r="D479" t="s">
        <v>13</v>
      </c>
      <c r="E479">
        <v>48380</v>
      </c>
      <c r="F479" t="str">
        <f t="shared" si="7"/>
        <v>Total P</v>
      </c>
    </row>
    <row r="480" spans="1:6" x14ac:dyDescent="0.25">
      <c r="A480">
        <v>2012</v>
      </c>
      <c r="B480" t="s">
        <v>27</v>
      </c>
      <c r="C480" t="s">
        <v>28</v>
      </c>
      <c r="D480" t="s">
        <v>13</v>
      </c>
      <c r="E480">
        <v>4870120</v>
      </c>
      <c r="F480" t="str">
        <f t="shared" si="7"/>
        <v>Total P</v>
      </c>
    </row>
    <row r="481" spans="1:6" x14ac:dyDescent="0.25">
      <c r="A481">
        <v>2012</v>
      </c>
      <c r="B481" t="s">
        <v>29</v>
      </c>
      <c r="C481" t="s">
        <v>30</v>
      </c>
      <c r="D481" t="s">
        <v>13</v>
      </c>
      <c r="E481">
        <v>174510</v>
      </c>
      <c r="F481" t="str">
        <f t="shared" si="7"/>
        <v>Total P</v>
      </c>
    </row>
    <row r="482" spans="1:6" x14ac:dyDescent="0.25">
      <c r="A482">
        <v>2012</v>
      </c>
      <c r="B482" t="s">
        <v>31</v>
      </c>
      <c r="C482" t="s">
        <v>32</v>
      </c>
      <c r="D482" t="s">
        <v>13</v>
      </c>
      <c r="E482">
        <v>3441390</v>
      </c>
      <c r="F482" t="str">
        <f t="shared" si="7"/>
        <v>Total P</v>
      </c>
    </row>
    <row r="483" spans="1:6" x14ac:dyDescent="0.25">
      <c r="A483">
        <v>2012</v>
      </c>
      <c r="B483" t="s">
        <v>33</v>
      </c>
      <c r="C483" t="s">
        <v>34</v>
      </c>
      <c r="D483" t="s">
        <v>13</v>
      </c>
      <c r="E483">
        <v>1315810</v>
      </c>
      <c r="F483" t="str">
        <f t="shared" si="7"/>
        <v>Total P</v>
      </c>
    </row>
    <row r="484" spans="1:6" x14ac:dyDescent="0.25">
      <c r="A484">
        <v>2012</v>
      </c>
      <c r="B484" t="s">
        <v>35</v>
      </c>
      <c r="C484" t="s">
        <v>36</v>
      </c>
      <c r="D484" t="s">
        <v>13</v>
      </c>
      <c r="E484">
        <v>436150</v>
      </c>
      <c r="F484" t="str">
        <f t="shared" si="7"/>
        <v>Total P</v>
      </c>
    </row>
    <row r="485" spans="1:6" x14ac:dyDescent="0.25">
      <c r="A485">
        <v>2012</v>
      </c>
      <c r="B485" t="s">
        <v>37</v>
      </c>
      <c r="C485" t="s">
        <v>38</v>
      </c>
      <c r="D485" t="s">
        <v>13</v>
      </c>
      <c r="E485">
        <v>711300</v>
      </c>
      <c r="F485" t="str">
        <f t="shared" si="7"/>
        <v>Total P</v>
      </c>
    </row>
    <row r="486" spans="1:6" x14ac:dyDescent="0.25">
      <c r="A486">
        <v>2012</v>
      </c>
      <c r="B486" t="s">
        <v>39</v>
      </c>
      <c r="C486" t="s">
        <v>40</v>
      </c>
      <c r="D486" t="s">
        <v>13</v>
      </c>
      <c r="E486">
        <v>2769010</v>
      </c>
      <c r="F486" t="str">
        <f t="shared" si="7"/>
        <v>Total P</v>
      </c>
    </row>
    <row r="487" spans="1:6" x14ac:dyDescent="0.25">
      <c r="A487">
        <v>2012</v>
      </c>
      <c r="B487" t="s">
        <v>41</v>
      </c>
      <c r="C487" t="s">
        <v>42</v>
      </c>
      <c r="D487" t="s">
        <v>13</v>
      </c>
      <c r="E487">
        <v>17890</v>
      </c>
      <c r="F487" t="str">
        <f t="shared" si="7"/>
        <v>Total P</v>
      </c>
    </row>
    <row r="488" spans="1:6" x14ac:dyDescent="0.25">
      <c r="A488">
        <v>2012</v>
      </c>
      <c r="B488" t="s">
        <v>43</v>
      </c>
      <c r="C488" t="s">
        <v>44</v>
      </c>
      <c r="D488" t="s">
        <v>13</v>
      </c>
      <c r="E488">
        <v>19690</v>
      </c>
      <c r="F488" t="str">
        <f t="shared" si="7"/>
        <v>Total P</v>
      </c>
    </row>
    <row r="489" spans="1:6" x14ac:dyDescent="0.25">
      <c r="A489">
        <v>2012</v>
      </c>
      <c r="B489" t="s">
        <v>45</v>
      </c>
      <c r="C489" t="s">
        <v>46</v>
      </c>
      <c r="D489" t="s">
        <v>13</v>
      </c>
      <c r="E489">
        <v>97300</v>
      </c>
      <c r="F489" t="str">
        <f t="shared" si="7"/>
        <v>Total P</v>
      </c>
    </row>
    <row r="490" spans="1:6" x14ac:dyDescent="0.25">
      <c r="A490">
        <v>2012</v>
      </c>
      <c r="B490" t="s">
        <v>47</v>
      </c>
      <c r="C490" t="s">
        <v>48</v>
      </c>
      <c r="D490" t="s">
        <v>13</v>
      </c>
      <c r="E490">
        <v>207000</v>
      </c>
      <c r="F490" t="str">
        <f t="shared" si="7"/>
        <v>Total P</v>
      </c>
    </row>
    <row r="491" spans="1:6" x14ac:dyDescent="0.25">
      <c r="A491">
        <v>2012</v>
      </c>
      <c r="B491" t="s">
        <v>49</v>
      </c>
      <c r="C491" t="s">
        <v>50</v>
      </c>
      <c r="D491" t="s">
        <v>13</v>
      </c>
      <c r="E491">
        <v>1357100</v>
      </c>
      <c r="F491" t="str">
        <f t="shared" si="7"/>
        <v>Total P</v>
      </c>
    </row>
    <row r="492" spans="1:6" x14ac:dyDescent="0.25">
      <c r="A492">
        <v>2012</v>
      </c>
      <c r="B492" t="s">
        <v>51</v>
      </c>
      <c r="C492" t="s">
        <v>52</v>
      </c>
      <c r="D492" t="s">
        <v>13</v>
      </c>
      <c r="E492">
        <v>492360</v>
      </c>
      <c r="F492" t="str">
        <f t="shared" si="7"/>
        <v>Total P</v>
      </c>
    </row>
    <row r="493" spans="1:6" x14ac:dyDescent="0.25">
      <c r="A493">
        <v>2012</v>
      </c>
      <c r="B493" t="s">
        <v>53</v>
      </c>
      <c r="C493" t="s">
        <v>54</v>
      </c>
      <c r="D493" t="s">
        <v>13</v>
      </c>
      <c r="E493">
        <v>1407200</v>
      </c>
      <c r="F493" t="str">
        <f t="shared" si="7"/>
        <v>Total P</v>
      </c>
    </row>
    <row r="494" spans="1:6" x14ac:dyDescent="0.25">
      <c r="A494">
        <v>2012</v>
      </c>
      <c r="B494" t="s">
        <v>55</v>
      </c>
      <c r="C494" t="s">
        <v>56</v>
      </c>
      <c r="D494" t="s">
        <v>13</v>
      </c>
      <c r="E494">
        <v>793370</v>
      </c>
      <c r="F494" t="str">
        <f t="shared" si="7"/>
        <v>Total P</v>
      </c>
    </row>
    <row r="495" spans="1:6" x14ac:dyDescent="0.25">
      <c r="A495">
        <v>2012</v>
      </c>
      <c r="B495" t="s">
        <v>57</v>
      </c>
      <c r="C495" t="s">
        <v>58</v>
      </c>
      <c r="D495" t="s">
        <v>13</v>
      </c>
      <c r="E495">
        <v>343240</v>
      </c>
      <c r="F495" t="str">
        <f t="shared" si="7"/>
        <v>Total P</v>
      </c>
    </row>
    <row r="496" spans="1:6" x14ac:dyDescent="0.25">
      <c r="A496">
        <v>2012</v>
      </c>
      <c r="B496" t="s">
        <v>59</v>
      </c>
      <c r="C496" t="s">
        <v>60</v>
      </c>
      <c r="D496" t="s">
        <v>13</v>
      </c>
      <c r="E496">
        <v>161470</v>
      </c>
      <c r="F496" t="str">
        <f t="shared" si="7"/>
        <v>Total P</v>
      </c>
    </row>
    <row r="497" spans="1:6" x14ac:dyDescent="0.25">
      <c r="A497">
        <v>2012</v>
      </c>
      <c r="B497" t="s">
        <v>61</v>
      </c>
      <c r="C497" t="s">
        <v>62</v>
      </c>
      <c r="D497" t="s">
        <v>13</v>
      </c>
      <c r="E497">
        <v>114190</v>
      </c>
      <c r="F497" t="str">
        <f t="shared" si="7"/>
        <v>Total P</v>
      </c>
    </row>
    <row r="498" spans="1:6" x14ac:dyDescent="0.25">
      <c r="A498">
        <v>2013</v>
      </c>
      <c r="B498" t="s">
        <v>5</v>
      </c>
      <c r="C498" t="s">
        <v>6</v>
      </c>
      <c r="D498" t="s">
        <v>7</v>
      </c>
      <c r="E498">
        <v>56.64</v>
      </c>
      <c r="F498" t="str">
        <f t="shared" si="7"/>
        <v>Cd, Hg, Ni, Pb</v>
      </c>
    </row>
    <row r="499" spans="1:6" x14ac:dyDescent="0.25">
      <c r="A499">
        <v>2013</v>
      </c>
      <c r="B499" t="s">
        <v>14</v>
      </c>
      <c r="C499" t="s">
        <v>15</v>
      </c>
      <c r="D499" t="s">
        <v>7</v>
      </c>
      <c r="E499">
        <v>244.2</v>
      </c>
      <c r="F499" t="str">
        <f t="shared" si="7"/>
        <v>Cd, Hg, Ni, Pb</v>
      </c>
    </row>
    <row r="500" spans="1:6" x14ac:dyDescent="0.25">
      <c r="A500">
        <v>2013</v>
      </c>
      <c r="B500" t="s">
        <v>16</v>
      </c>
      <c r="C500" t="s">
        <v>17</v>
      </c>
      <c r="D500" t="s">
        <v>7</v>
      </c>
      <c r="E500">
        <v>1157.72</v>
      </c>
      <c r="F500" t="str">
        <f t="shared" si="7"/>
        <v>Cd, Hg, Ni, Pb</v>
      </c>
    </row>
    <row r="501" spans="1:6" x14ac:dyDescent="0.25">
      <c r="A501">
        <v>2013</v>
      </c>
      <c r="B501" t="s">
        <v>20</v>
      </c>
      <c r="C501" t="s">
        <v>68</v>
      </c>
      <c r="D501" t="s">
        <v>7</v>
      </c>
      <c r="E501">
        <v>41.6</v>
      </c>
      <c r="F501" t="str">
        <f t="shared" si="7"/>
        <v>Cd, Hg, Ni, Pb</v>
      </c>
    </row>
    <row r="502" spans="1:6" x14ac:dyDescent="0.25">
      <c r="A502">
        <v>2013</v>
      </c>
      <c r="B502" t="s">
        <v>21</v>
      </c>
      <c r="C502" t="s">
        <v>22</v>
      </c>
      <c r="D502" t="s">
        <v>7</v>
      </c>
      <c r="E502">
        <v>476.89</v>
      </c>
      <c r="F502" t="str">
        <f t="shared" si="7"/>
        <v>Cd, Hg, Ni, Pb</v>
      </c>
    </row>
    <row r="503" spans="1:6" x14ac:dyDescent="0.25">
      <c r="A503">
        <v>2013</v>
      </c>
      <c r="B503" t="s">
        <v>25</v>
      </c>
      <c r="C503" t="s">
        <v>26</v>
      </c>
      <c r="D503" t="s">
        <v>7</v>
      </c>
      <c r="E503">
        <v>15</v>
      </c>
      <c r="F503" t="str">
        <f t="shared" si="7"/>
        <v>Cd, Hg, Ni, Pb</v>
      </c>
    </row>
    <row r="504" spans="1:6" x14ac:dyDescent="0.25">
      <c r="A504">
        <v>2013</v>
      </c>
      <c r="B504" t="s">
        <v>27</v>
      </c>
      <c r="C504" t="s">
        <v>28</v>
      </c>
      <c r="D504" t="s">
        <v>7</v>
      </c>
      <c r="E504">
        <v>302.98</v>
      </c>
      <c r="F504" t="str">
        <f t="shared" si="7"/>
        <v>Cd, Hg, Ni, Pb</v>
      </c>
    </row>
    <row r="505" spans="1:6" x14ac:dyDescent="0.25">
      <c r="A505">
        <v>2013</v>
      </c>
      <c r="B505" t="s">
        <v>29</v>
      </c>
      <c r="C505" t="s">
        <v>30</v>
      </c>
      <c r="D505" t="s">
        <v>7</v>
      </c>
      <c r="E505">
        <v>339.4</v>
      </c>
      <c r="F505" t="str">
        <f t="shared" si="7"/>
        <v>Cd, Hg, Ni, Pb</v>
      </c>
    </row>
    <row r="506" spans="1:6" x14ac:dyDescent="0.25">
      <c r="A506">
        <v>2013</v>
      </c>
      <c r="B506" t="s">
        <v>31</v>
      </c>
      <c r="C506" t="s">
        <v>32</v>
      </c>
      <c r="D506" t="s">
        <v>7</v>
      </c>
      <c r="E506">
        <v>743.68</v>
      </c>
      <c r="F506" t="str">
        <f t="shared" si="7"/>
        <v>Cd, Hg, Ni, Pb</v>
      </c>
    </row>
    <row r="507" spans="1:6" x14ac:dyDescent="0.25">
      <c r="A507">
        <v>2013</v>
      </c>
      <c r="B507" t="s">
        <v>33</v>
      </c>
      <c r="C507" t="s">
        <v>34</v>
      </c>
      <c r="D507" t="s">
        <v>7</v>
      </c>
      <c r="E507">
        <v>39</v>
      </c>
      <c r="F507" t="str">
        <f t="shared" si="7"/>
        <v>Cd, Hg, Ni, Pb</v>
      </c>
    </row>
    <row r="508" spans="1:6" x14ac:dyDescent="0.25">
      <c r="A508">
        <v>2013</v>
      </c>
      <c r="B508" t="s">
        <v>35</v>
      </c>
      <c r="C508" t="s">
        <v>36</v>
      </c>
      <c r="D508" t="s">
        <v>7</v>
      </c>
      <c r="E508">
        <v>146.59</v>
      </c>
      <c r="F508" t="str">
        <f t="shared" si="7"/>
        <v>Cd, Hg, Ni, Pb</v>
      </c>
    </row>
    <row r="509" spans="1:6" x14ac:dyDescent="0.25">
      <c r="A509">
        <v>2013</v>
      </c>
      <c r="B509" t="s">
        <v>37</v>
      </c>
      <c r="C509" t="s">
        <v>38</v>
      </c>
      <c r="D509" t="s">
        <v>7</v>
      </c>
      <c r="E509">
        <v>30.69</v>
      </c>
      <c r="F509" t="str">
        <f t="shared" si="7"/>
        <v>Cd, Hg, Ni, Pb</v>
      </c>
    </row>
    <row r="510" spans="1:6" x14ac:dyDescent="0.25">
      <c r="A510">
        <v>2013</v>
      </c>
      <c r="B510" t="s">
        <v>39</v>
      </c>
      <c r="C510" t="s">
        <v>40</v>
      </c>
      <c r="D510" t="s">
        <v>7</v>
      </c>
      <c r="E510">
        <v>4440.25</v>
      </c>
      <c r="F510" t="str">
        <f t="shared" si="7"/>
        <v>Cd, Hg, Ni, Pb</v>
      </c>
    </row>
    <row r="511" spans="1:6" x14ac:dyDescent="0.25">
      <c r="A511">
        <v>2013</v>
      </c>
      <c r="B511" t="s">
        <v>45</v>
      </c>
      <c r="C511" t="s">
        <v>46</v>
      </c>
      <c r="D511" t="s">
        <v>7</v>
      </c>
      <c r="E511">
        <v>8.1999999999999993</v>
      </c>
      <c r="F511" t="str">
        <f t="shared" si="7"/>
        <v>Cd, Hg, Ni, Pb</v>
      </c>
    </row>
    <row r="512" spans="1:6" x14ac:dyDescent="0.25">
      <c r="A512">
        <v>2013</v>
      </c>
      <c r="B512" t="s">
        <v>47</v>
      </c>
      <c r="C512" t="s">
        <v>48</v>
      </c>
      <c r="D512" t="s">
        <v>7</v>
      </c>
      <c r="E512">
        <v>230</v>
      </c>
      <c r="F512" t="str">
        <f t="shared" si="7"/>
        <v>Cd, Hg, Ni, Pb</v>
      </c>
    </row>
    <row r="513" spans="1:6" x14ac:dyDescent="0.25">
      <c r="A513">
        <v>2013</v>
      </c>
      <c r="B513" t="s">
        <v>49</v>
      </c>
      <c r="C513" t="s">
        <v>50</v>
      </c>
      <c r="D513" t="s">
        <v>7</v>
      </c>
      <c r="E513">
        <v>26</v>
      </c>
      <c r="F513" t="str">
        <f t="shared" si="7"/>
        <v>Cd, Hg, Ni, Pb</v>
      </c>
    </row>
    <row r="514" spans="1:6" x14ac:dyDescent="0.25">
      <c r="A514">
        <v>2013</v>
      </c>
      <c r="B514" t="s">
        <v>51</v>
      </c>
      <c r="C514" t="s">
        <v>52</v>
      </c>
      <c r="D514" t="s">
        <v>7</v>
      </c>
      <c r="E514">
        <v>8986.6</v>
      </c>
      <c r="F514" t="str">
        <f t="shared" si="7"/>
        <v>Cd, Hg, Ni, Pb</v>
      </c>
    </row>
    <row r="515" spans="1:6" x14ac:dyDescent="0.25">
      <c r="A515">
        <v>2013</v>
      </c>
      <c r="B515" t="s">
        <v>53</v>
      </c>
      <c r="C515" t="s">
        <v>54</v>
      </c>
      <c r="D515" t="s">
        <v>7</v>
      </c>
      <c r="E515">
        <v>384.47</v>
      </c>
      <c r="F515" t="str">
        <f t="shared" ref="F515:F578" si="8">IF(OR(LEFT(D515,3)="Cad",LEFT(D515,3)="Lea",LEFT(D515,3)="Mer",LEFT(D515,3)="Nic"),"Cd, Hg, Ni, Pb",IF(RIGHT(D515,3)="gen","Total N",IF(RIGHT(D515,3)="rus","Total P","TOC")))</f>
        <v>Cd, Hg, Ni, Pb</v>
      </c>
    </row>
    <row r="516" spans="1:6" x14ac:dyDescent="0.25">
      <c r="A516">
        <v>2013</v>
      </c>
      <c r="B516" t="s">
        <v>55</v>
      </c>
      <c r="C516" t="s">
        <v>56</v>
      </c>
      <c r="D516" t="s">
        <v>7</v>
      </c>
      <c r="E516">
        <v>555</v>
      </c>
      <c r="F516" t="str">
        <f t="shared" si="8"/>
        <v>Cd, Hg, Ni, Pb</v>
      </c>
    </row>
    <row r="517" spans="1:6" x14ac:dyDescent="0.25">
      <c r="A517">
        <v>2013</v>
      </c>
      <c r="B517" t="s">
        <v>57</v>
      </c>
      <c r="C517" t="s">
        <v>58</v>
      </c>
      <c r="D517" t="s">
        <v>7</v>
      </c>
      <c r="E517">
        <v>537.29999999999995</v>
      </c>
      <c r="F517" t="str">
        <f t="shared" si="8"/>
        <v>Cd, Hg, Ni, Pb</v>
      </c>
    </row>
    <row r="518" spans="1:6" x14ac:dyDescent="0.25">
      <c r="A518">
        <v>2013</v>
      </c>
      <c r="B518" t="s">
        <v>61</v>
      </c>
      <c r="C518" t="s">
        <v>62</v>
      </c>
      <c r="D518" t="s">
        <v>7</v>
      </c>
      <c r="E518">
        <v>125.5</v>
      </c>
      <c r="F518" t="str">
        <f t="shared" si="8"/>
        <v>Cd, Hg, Ni, Pb</v>
      </c>
    </row>
    <row r="519" spans="1:6" x14ac:dyDescent="0.25">
      <c r="A519">
        <v>2013</v>
      </c>
      <c r="B519" t="s">
        <v>5</v>
      </c>
      <c r="C519" t="s">
        <v>6</v>
      </c>
      <c r="D519" t="s">
        <v>8</v>
      </c>
      <c r="E519">
        <v>1645.8</v>
      </c>
      <c r="F519" t="str">
        <f t="shared" si="8"/>
        <v>Cd, Hg, Ni, Pb</v>
      </c>
    </row>
    <row r="520" spans="1:6" x14ac:dyDescent="0.25">
      <c r="A520">
        <v>2013</v>
      </c>
      <c r="B520" t="s">
        <v>14</v>
      </c>
      <c r="C520" t="s">
        <v>15</v>
      </c>
      <c r="D520" t="s">
        <v>8</v>
      </c>
      <c r="E520">
        <v>1395.2</v>
      </c>
      <c r="F520" t="str">
        <f t="shared" si="8"/>
        <v>Cd, Hg, Ni, Pb</v>
      </c>
    </row>
    <row r="521" spans="1:6" x14ac:dyDescent="0.25">
      <c r="A521">
        <v>2013</v>
      </c>
      <c r="B521" t="s">
        <v>16</v>
      </c>
      <c r="C521" t="s">
        <v>17</v>
      </c>
      <c r="D521" t="s">
        <v>8</v>
      </c>
      <c r="E521">
        <v>5035.8</v>
      </c>
      <c r="F521" t="str">
        <f t="shared" si="8"/>
        <v>Cd, Hg, Ni, Pb</v>
      </c>
    </row>
    <row r="522" spans="1:6" x14ac:dyDescent="0.25">
      <c r="A522">
        <v>2013</v>
      </c>
      <c r="B522" t="s">
        <v>20</v>
      </c>
      <c r="C522" t="s">
        <v>68</v>
      </c>
      <c r="D522" t="s">
        <v>8</v>
      </c>
      <c r="E522">
        <v>1020.8</v>
      </c>
      <c r="F522" t="str">
        <f t="shared" si="8"/>
        <v>Cd, Hg, Ni, Pb</v>
      </c>
    </row>
    <row r="523" spans="1:6" x14ac:dyDescent="0.25">
      <c r="A523">
        <v>2013</v>
      </c>
      <c r="B523" t="s">
        <v>21</v>
      </c>
      <c r="C523" t="s">
        <v>22</v>
      </c>
      <c r="D523" t="s">
        <v>8</v>
      </c>
      <c r="E523">
        <v>6623</v>
      </c>
      <c r="F523" t="str">
        <f t="shared" si="8"/>
        <v>Cd, Hg, Ni, Pb</v>
      </c>
    </row>
    <row r="524" spans="1:6" x14ac:dyDescent="0.25">
      <c r="A524">
        <v>2013</v>
      </c>
      <c r="B524" t="s">
        <v>23</v>
      </c>
      <c r="C524" t="s">
        <v>24</v>
      </c>
      <c r="D524" t="s">
        <v>8</v>
      </c>
      <c r="E524">
        <v>344</v>
      </c>
      <c r="F524" t="str">
        <f t="shared" si="8"/>
        <v>Cd, Hg, Ni, Pb</v>
      </c>
    </row>
    <row r="525" spans="1:6" x14ac:dyDescent="0.25">
      <c r="A525">
        <v>2013</v>
      </c>
      <c r="B525" t="s">
        <v>25</v>
      </c>
      <c r="C525" t="s">
        <v>26</v>
      </c>
      <c r="D525" t="s">
        <v>8</v>
      </c>
      <c r="E525">
        <v>98</v>
      </c>
      <c r="F525" t="str">
        <f t="shared" si="8"/>
        <v>Cd, Hg, Ni, Pb</v>
      </c>
    </row>
    <row r="526" spans="1:6" x14ac:dyDescent="0.25">
      <c r="A526">
        <v>2013</v>
      </c>
      <c r="B526" t="s">
        <v>27</v>
      </c>
      <c r="C526" t="s">
        <v>28</v>
      </c>
      <c r="D526" t="s">
        <v>8</v>
      </c>
      <c r="E526">
        <v>10073.4</v>
      </c>
      <c r="F526" t="str">
        <f t="shared" si="8"/>
        <v>Cd, Hg, Ni, Pb</v>
      </c>
    </row>
    <row r="527" spans="1:6" x14ac:dyDescent="0.25">
      <c r="A527">
        <v>2013</v>
      </c>
      <c r="B527" t="s">
        <v>29</v>
      </c>
      <c r="C527" t="s">
        <v>30</v>
      </c>
      <c r="D527" t="s">
        <v>8</v>
      </c>
      <c r="E527">
        <v>983.2</v>
      </c>
      <c r="F527" t="str">
        <f t="shared" si="8"/>
        <v>Cd, Hg, Ni, Pb</v>
      </c>
    </row>
    <row r="528" spans="1:6" x14ac:dyDescent="0.25">
      <c r="A528">
        <v>2013</v>
      </c>
      <c r="B528" t="s">
        <v>31</v>
      </c>
      <c r="C528" t="s">
        <v>32</v>
      </c>
      <c r="D528" t="s">
        <v>8</v>
      </c>
      <c r="E528">
        <v>19275.099999999999</v>
      </c>
      <c r="F528" t="str">
        <f t="shared" si="8"/>
        <v>Cd, Hg, Ni, Pb</v>
      </c>
    </row>
    <row r="529" spans="1:6" x14ac:dyDescent="0.25">
      <c r="A529">
        <v>2013</v>
      </c>
      <c r="B529" t="s">
        <v>33</v>
      </c>
      <c r="C529" t="s">
        <v>34</v>
      </c>
      <c r="D529" t="s">
        <v>8</v>
      </c>
      <c r="E529">
        <v>480</v>
      </c>
      <c r="F529" t="str">
        <f t="shared" si="8"/>
        <v>Cd, Hg, Ni, Pb</v>
      </c>
    </row>
    <row r="530" spans="1:6" x14ac:dyDescent="0.25">
      <c r="A530">
        <v>2013</v>
      </c>
      <c r="B530" t="s">
        <v>35</v>
      </c>
      <c r="C530" t="s">
        <v>36</v>
      </c>
      <c r="D530" t="s">
        <v>8</v>
      </c>
      <c r="E530">
        <v>6818</v>
      </c>
      <c r="F530" t="str">
        <f t="shared" si="8"/>
        <v>Cd, Hg, Ni, Pb</v>
      </c>
    </row>
    <row r="531" spans="1:6" x14ac:dyDescent="0.25">
      <c r="A531">
        <v>2013</v>
      </c>
      <c r="B531" t="s">
        <v>37</v>
      </c>
      <c r="C531" t="s">
        <v>38</v>
      </c>
      <c r="D531" t="s">
        <v>8</v>
      </c>
      <c r="E531">
        <v>1127</v>
      </c>
      <c r="F531" t="str">
        <f t="shared" si="8"/>
        <v>Cd, Hg, Ni, Pb</v>
      </c>
    </row>
    <row r="532" spans="1:6" x14ac:dyDescent="0.25">
      <c r="A532">
        <v>2013</v>
      </c>
      <c r="B532" t="s">
        <v>39</v>
      </c>
      <c r="C532" t="s">
        <v>40</v>
      </c>
      <c r="D532" t="s">
        <v>8</v>
      </c>
      <c r="E532">
        <v>37933.1</v>
      </c>
      <c r="F532" t="str">
        <f t="shared" si="8"/>
        <v>Cd, Hg, Ni, Pb</v>
      </c>
    </row>
    <row r="533" spans="1:6" x14ac:dyDescent="0.25">
      <c r="A533">
        <v>2013</v>
      </c>
      <c r="B533" t="s">
        <v>41</v>
      </c>
      <c r="C533" t="s">
        <v>42</v>
      </c>
      <c r="D533" t="s">
        <v>8</v>
      </c>
      <c r="E533">
        <v>75.599999999999994</v>
      </c>
      <c r="F533" t="str">
        <f t="shared" si="8"/>
        <v>Cd, Hg, Ni, Pb</v>
      </c>
    </row>
    <row r="534" spans="1:6" x14ac:dyDescent="0.25">
      <c r="A534">
        <v>2013</v>
      </c>
      <c r="B534" t="s">
        <v>43</v>
      </c>
      <c r="C534" t="s">
        <v>44</v>
      </c>
      <c r="D534" t="s">
        <v>8</v>
      </c>
      <c r="E534">
        <v>28</v>
      </c>
      <c r="F534" t="str">
        <f t="shared" si="8"/>
        <v>Cd, Hg, Ni, Pb</v>
      </c>
    </row>
    <row r="535" spans="1:6" x14ac:dyDescent="0.25">
      <c r="A535">
        <v>2013</v>
      </c>
      <c r="B535" t="s">
        <v>45</v>
      </c>
      <c r="C535" t="s">
        <v>46</v>
      </c>
      <c r="D535" t="s">
        <v>8</v>
      </c>
      <c r="E535">
        <v>88.3</v>
      </c>
      <c r="F535" t="str">
        <f t="shared" si="8"/>
        <v>Cd, Hg, Ni, Pb</v>
      </c>
    </row>
    <row r="536" spans="1:6" x14ac:dyDescent="0.25">
      <c r="A536">
        <v>2013</v>
      </c>
      <c r="B536" t="s">
        <v>47</v>
      </c>
      <c r="C536" t="s">
        <v>48</v>
      </c>
      <c r="D536" t="s">
        <v>8</v>
      </c>
      <c r="E536">
        <v>48</v>
      </c>
      <c r="F536" t="str">
        <f t="shared" si="8"/>
        <v>Cd, Hg, Ni, Pb</v>
      </c>
    </row>
    <row r="537" spans="1:6" x14ac:dyDescent="0.25">
      <c r="A537">
        <v>2013</v>
      </c>
      <c r="B537" t="s">
        <v>49</v>
      </c>
      <c r="C537" t="s">
        <v>50</v>
      </c>
      <c r="D537" t="s">
        <v>8</v>
      </c>
      <c r="E537">
        <v>1948.4</v>
      </c>
      <c r="F537" t="str">
        <f t="shared" si="8"/>
        <v>Cd, Hg, Ni, Pb</v>
      </c>
    </row>
    <row r="538" spans="1:6" x14ac:dyDescent="0.25">
      <c r="A538">
        <v>2013</v>
      </c>
      <c r="B538" t="s">
        <v>51</v>
      </c>
      <c r="C538" t="s">
        <v>52</v>
      </c>
      <c r="D538" t="s">
        <v>8</v>
      </c>
      <c r="E538">
        <v>38988.400000000001</v>
      </c>
      <c r="F538" t="str">
        <f t="shared" si="8"/>
        <v>Cd, Hg, Ni, Pb</v>
      </c>
    </row>
    <row r="539" spans="1:6" x14ac:dyDescent="0.25">
      <c r="A539">
        <v>2013</v>
      </c>
      <c r="B539" t="s">
        <v>53</v>
      </c>
      <c r="C539" t="s">
        <v>54</v>
      </c>
      <c r="D539" t="s">
        <v>8</v>
      </c>
      <c r="E539">
        <v>1391.7</v>
      </c>
      <c r="F539" t="str">
        <f t="shared" si="8"/>
        <v>Cd, Hg, Ni, Pb</v>
      </c>
    </row>
    <row r="540" spans="1:6" x14ac:dyDescent="0.25">
      <c r="A540">
        <v>2013</v>
      </c>
      <c r="B540" t="s">
        <v>55</v>
      </c>
      <c r="C540" t="s">
        <v>56</v>
      </c>
      <c r="D540" t="s">
        <v>8</v>
      </c>
      <c r="E540">
        <v>1552.4</v>
      </c>
      <c r="F540" t="str">
        <f t="shared" si="8"/>
        <v>Cd, Hg, Ni, Pb</v>
      </c>
    </row>
    <row r="541" spans="1:6" x14ac:dyDescent="0.25">
      <c r="A541">
        <v>2013</v>
      </c>
      <c r="B541" t="s">
        <v>57</v>
      </c>
      <c r="C541" t="s">
        <v>58</v>
      </c>
      <c r="D541" t="s">
        <v>8</v>
      </c>
      <c r="E541">
        <v>1391.2</v>
      </c>
      <c r="F541" t="str">
        <f t="shared" si="8"/>
        <v>Cd, Hg, Ni, Pb</v>
      </c>
    </row>
    <row r="542" spans="1:6" x14ac:dyDescent="0.25">
      <c r="A542">
        <v>2013</v>
      </c>
      <c r="B542" t="s">
        <v>59</v>
      </c>
      <c r="C542" t="s">
        <v>60</v>
      </c>
      <c r="D542" t="s">
        <v>8</v>
      </c>
      <c r="E542">
        <v>60.4</v>
      </c>
      <c r="F542" t="str">
        <f t="shared" si="8"/>
        <v>Cd, Hg, Ni, Pb</v>
      </c>
    </row>
    <row r="543" spans="1:6" x14ac:dyDescent="0.25">
      <c r="A543">
        <v>2013</v>
      </c>
      <c r="B543" t="s">
        <v>5</v>
      </c>
      <c r="C543" t="s">
        <v>6</v>
      </c>
      <c r="D543" t="s">
        <v>9</v>
      </c>
      <c r="E543">
        <v>18</v>
      </c>
      <c r="F543" t="str">
        <f t="shared" si="8"/>
        <v>Cd, Hg, Ni, Pb</v>
      </c>
    </row>
    <row r="544" spans="1:6" x14ac:dyDescent="0.25">
      <c r="A544">
        <v>2013</v>
      </c>
      <c r="B544" t="s">
        <v>14</v>
      </c>
      <c r="C544" t="s">
        <v>15</v>
      </c>
      <c r="D544" t="s">
        <v>9</v>
      </c>
      <c r="E544">
        <v>27.56</v>
      </c>
      <c r="F544" t="str">
        <f t="shared" si="8"/>
        <v>Cd, Hg, Ni, Pb</v>
      </c>
    </row>
    <row r="545" spans="1:6" x14ac:dyDescent="0.25">
      <c r="A545">
        <v>2013</v>
      </c>
      <c r="B545" t="s">
        <v>16</v>
      </c>
      <c r="C545" t="s">
        <v>17</v>
      </c>
      <c r="D545" t="s">
        <v>9</v>
      </c>
      <c r="E545">
        <v>14.73</v>
      </c>
      <c r="F545" t="str">
        <f t="shared" si="8"/>
        <v>Cd, Hg, Ni, Pb</v>
      </c>
    </row>
    <row r="546" spans="1:6" x14ac:dyDescent="0.25">
      <c r="A546">
        <v>2013</v>
      </c>
      <c r="B546" t="s">
        <v>18</v>
      </c>
      <c r="C546" t="s">
        <v>19</v>
      </c>
      <c r="D546" t="s">
        <v>9</v>
      </c>
      <c r="E546">
        <v>3.5</v>
      </c>
      <c r="F546" t="str">
        <f t="shared" si="8"/>
        <v>Cd, Hg, Ni, Pb</v>
      </c>
    </row>
    <row r="547" spans="1:6" x14ac:dyDescent="0.25">
      <c r="A547">
        <v>2013</v>
      </c>
      <c r="B547" t="s">
        <v>20</v>
      </c>
      <c r="C547" t="s">
        <v>68</v>
      </c>
      <c r="D547" t="s">
        <v>9</v>
      </c>
      <c r="E547">
        <v>75.650000000000006</v>
      </c>
      <c r="F547" t="str">
        <f t="shared" si="8"/>
        <v>Cd, Hg, Ni, Pb</v>
      </c>
    </row>
    <row r="548" spans="1:6" x14ac:dyDescent="0.25">
      <c r="A548">
        <v>2013</v>
      </c>
      <c r="B548" t="s">
        <v>21</v>
      </c>
      <c r="C548" t="s">
        <v>22</v>
      </c>
      <c r="D548" t="s">
        <v>9</v>
      </c>
      <c r="E548">
        <v>199.55</v>
      </c>
      <c r="F548" t="str">
        <f t="shared" si="8"/>
        <v>Cd, Hg, Ni, Pb</v>
      </c>
    </row>
    <row r="549" spans="1:6" x14ac:dyDescent="0.25">
      <c r="A549">
        <v>2013</v>
      </c>
      <c r="B549" t="s">
        <v>23</v>
      </c>
      <c r="C549" t="s">
        <v>24</v>
      </c>
      <c r="D549" t="s">
        <v>9</v>
      </c>
      <c r="E549">
        <v>22</v>
      </c>
      <c r="F549" t="str">
        <f t="shared" si="8"/>
        <v>Cd, Hg, Ni, Pb</v>
      </c>
    </row>
    <row r="550" spans="1:6" x14ac:dyDescent="0.25">
      <c r="A550">
        <v>2013</v>
      </c>
      <c r="B550" t="s">
        <v>27</v>
      </c>
      <c r="C550" t="s">
        <v>28</v>
      </c>
      <c r="D550" t="s">
        <v>9</v>
      </c>
      <c r="E550">
        <v>312.08999999999997</v>
      </c>
      <c r="F550" t="str">
        <f t="shared" si="8"/>
        <v>Cd, Hg, Ni, Pb</v>
      </c>
    </row>
    <row r="551" spans="1:6" x14ac:dyDescent="0.25">
      <c r="A551">
        <v>2013</v>
      </c>
      <c r="B551" t="s">
        <v>29</v>
      </c>
      <c r="C551" t="s">
        <v>30</v>
      </c>
      <c r="D551" t="s">
        <v>9</v>
      </c>
      <c r="E551">
        <v>36.119999999999997</v>
      </c>
      <c r="F551" t="str">
        <f t="shared" si="8"/>
        <v>Cd, Hg, Ni, Pb</v>
      </c>
    </row>
    <row r="552" spans="1:6" x14ac:dyDescent="0.25">
      <c r="A552">
        <v>2013</v>
      </c>
      <c r="B552" t="s">
        <v>31</v>
      </c>
      <c r="C552" t="s">
        <v>32</v>
      </c>
      <c r="D552" t="s">
        <v>9</v>
      </c>
      <c r="E552">
        <v>295.49</v>
      </c>
      <c r="F552" t="str">
        <f t="shared" si="8"/>
        <v>Cd, Hg, Ni, Pb</v>
      </c>
    </row>
    <row r="553" spans="1:6" x14ac:dyDescent="0.25">
      <c r="A553">
        <v>2013</v>
      </c>
      <c r="B553" t="s">
        <v>33</v>
      </c>
      <c r="C553" t="s">
        <v>34</v>
      </c>
      <c r="D553" t="s">
        <v>9</v>
      </c>
      <c r="E553">
        <v>134.29</v>
      </c>
      <c r="F553" t="str">
        <f t="shared" si="8"/>
        <v>Cd, Hg, Ni, Pb</v>
      </c>
    </row>
    <row r="554" spans="1:6" x14ac:dyDescent="0.25">
      <c r="A554">
        <v>2013</v>
      </c>
      <c r="B554" t="s">
        <v>35</v>
      </c>
      <c r="C554" t="s">
        <v>36</v>
      </c>
      <c r="D554" t="s">
        <v>9</v>
      </c>
      <c r="E554">
        <v>102.85</v>
      </c>
      <c r="F554" t="str">
        <f t="shared" si="8"/>
        <v>Cd, Hg, Ni, Pb</v>
      </c>
    </row>
    <row r="555" spans="1:6" x14ac:dyDescent="0.25">
      <c r="A555">
        <v>2013</v>
      </c>
      <c r="B555" t="s">
        <v>37</v>
      </c>
      <c r="C555" t="s">
        <v>38</v>
      </c>
      <c r="D555" t="s">
        <v>9</v>
      </c>
      <c r="E555">
        <v>29.04</v>
      </c>
      <c r="F555" t="str">
        <f t="shared" si="8"/>
        <v>Cd, Hg, Ni, Pb</v>
      </c>
    </row>
    <row r="556" spans="1:6" x14ac:dyDescent="0.25">
      <c r="A556">
        <v>2013</v>
      </c>
      <c r="B556" t="s">
        <v>39</v>
      </c>
      <c r="C556" t="s">
        <v>40</v>
      </c>
      <c r="D556" t="s">
        <v>9</v>
      </c>
      <c r="E556">
        <v>619.6</v>
      </c>
      <c r="F556" t="str">
        <f t="shared" si="8"/>
        <v>Cd, Hg, Ni, Pb</v>
      </c>
    </row>
    <row r="557" spans="1:6" x14ac:dyDescent="0.25">
      <c r="A557">
        <v>2013</v>
      </c>
      <c r="B557" t="s">
        <v>45</v>
      </c>
      <c r="C557" t="s">
        <v>46</v>
      </c>
      <c r="D557" t="s">
        <v>9</v>
      </c>
      <c r="E557">
        <v>13.8</v>
      </c>
      <c r="F557" t="str">
        <f t="shared" si="8"/>
        <v>Cd, Hg, Ni, Pb</v>
      </c>
    </row>
    <row r="558" spans="1:6" x14ac:dyDescent="0.25">
      <c r="A558">
        <v>2013</v>
      </c>
      <c r="B558" t="s">
        <v>49</v>
      </c>
      <c r="C558" t="s">
        <v>50</v>
      </c>
      <c r="D558" t="s">
        <v>9</v>
      </c>
      <c r="E558">
        <v>19.100000000000001</v>
      </c>
      <c r="F558" t="str">
        <f t="shared" si="8"/>
        <v>Cd, Hg, Ni, Pb</v>
      </c>
    </row>
    <row r="559" spans="1:6" x14ac:dyDescent="0.25">
      <c r="A559">
        <v>2013</v>
      </c>
      <c r="B559" t="s">
        <v>51</v>
      </c>
      <c r="C559" t="s">
        <v>52</v>
      </c>
      <c r="D559" t="s">
        <v>9</v>
      </c>
      <c r="E559">
        <v>665.24</v>
      </c>
      <c r="F559" t="str">
        <f t="shared" si="8"/>
        <v>Cd, Hg, Ni, Pb</v>
      </c>
    </row>
    <row r="560" spans="1:6" x14ac:dyDescent="0.25">
      <c r="A560">
        <v>2013</v>
      </c>
      <c r="B560" t="s">
        <v>53</v>
      </c>
      <c r="C560" t="s">
        <v>54</v>
      </c>
      <c r="D560" t="s">
        <v>9</v>
      </c>
      <c r="E560">
        <v>105.89</v>
      </c>
      <c r="F560" t="str">
        <f t="shared" si="8"/>
        <v>Cd, Hg, Ni, Pb</v>
      </c>
    </row>
    <row r="561" spans="1:6" x14ac:dyDescent="0.25">
      <c r="A561">
        <v>2013</v>
      </c>
      <c r="B561" t="s">
        <v>55</v>
      </c>
      <c r="C561" t="s">
        <v>56</v>
      </c>
      <c r="D561" t="s">
        <v>9</v>
      </c>
      <c r="E561">
        <v>43.75</v>
      </c>
      <c r="F561" t="str">
        <f t="shared" si="8"/>
        <v>Cd, Hg, Ni, Pb</v>
      </c>
    </row>
    <row r="562" spans="1:6" x14ac:dyDescent="0.25">
      <c r="A562">
        <v>2013</v>
      </c>
      <c r="B562" t="s">
        <v>57</v>
      </c>
      <c r="C562" t="s">
        <v>58</v>
      </c>
      <c r="D562" t="s">
        <v>9</v>
      </c>
      <c r="E562">
        <v>56.05</v>
      </c>
      <c r="F562" t="str">
        <f t="shared" si="8"/>
        <v>Cd, Hg, Ni, Pb</v>
      </c>
    </row>
    <row r="563" spans="1:6" x14ac:dyDescent="0.25">
      <c r="A563">
        <v>2013</v>
      </c>
      <c r="B563" t="s">
        <v>61</v>
      </c>
      <c r="C563" t="s">
        <v>62</v>
      </c>
      <c r="D563" t="s">
        <v>9</v>
      </c>
      <c r="E563">
        <v>282.14</v>
      </c>
      <c r="F563" t="str">
        <f t="shared" si="8"/>
        <v>Cd, Hg, Ni, Pb</v>
      </c>
    </row>
    <row r="564" spans="1:6" x14ac:dyDescent="0.25">
      <c r="A564">
        <v>2013</v>
      </c>
      <c r="B564" t="s">
        <v>5</v>
      </c>
      <c r="C564" t="s">
        <v>6</v>
      </c>
      <c r="D564" t="s">
        <v>10</v>
      </c>
      <c r="E564">
        <v>15717.2</v>
      </c>
      <c r="F564" t="str">
        <f t="shared" si="8"/>
        <v>Cd, Hg, Ni, Pb</v>
      </c>
    </row>
    <row r="565" spans="1:6" x14ac:dyDescent="0.25">
      <c r="A565">
        <v>2013</v>
      </c>
      <c r="B565" t="s">
        <v>14</v>
      </c>
      <c r="C565" t="s">
        <v>15</v>
      </c>
      <c r="D565" t="s">
        <v>10</v>
      </c>
      <c r="E565">
        <v>5558.1</v>
      </c>
      <c r="F565" t="str">
        <f t="shared" si="8"/>
        <v>Cd, Hg, Ni, Pb</v>
      </c>
    </row>
    <row r="566" spans="1:6" x14ac:dyDescent="0.25">
      <c r="A566">
        <v>2013</v>
      </c>
      <c r="B566" t="s">
        <v>16</v>
      </c>
      <c r="C566" t="s">
        <v>17</v>
      </c>
      <c r="D566" t="s">
        <v>10</v>
      </c>
      <c r="E566">
        <v>6608.8</v>
      </c>
      <c r="F566" t="str">
        <f t="shared" si="8"/>
        <v>Cd, Hg, Ni, Pb</v>
      </c>
    </row>
    <row r="567" spans="1:6" x14ac:dyDescent="0.25">
      <c r="A567">
        <v>2013</v>
      </c>
      <c r="B567" t="s">
        <v>20</v>
      </c>
      <c r="C567" t="s">
        <v>68</v>
      </c>
      <c r="D567" t="s">
        <v>10</v>
      </c>
      <c r="E567">
        <v>13436.8</v>
      </c>
      <c r="F567" t="str">
        <f t="shared" si="8"/>
        <v>Cd, Hg, Ni, Pb</v>
      </c>
    </row>
    <row r="568" spans="1:6" x14ac:dyDescent="0.25">
      <c r="A568">
        <v>2013</v>
      </c>
      <c r="B568" t="s">
        <v>21</v>
      </c>
      <c r="C568" t="s">
        <v>22</v>
      </c>
      <c r="D568" t="s">
        <v>10</v>
      </c>
      <c r="E568">
        <v>29024.1</v>
      </c>
      <c r="F568" t="str">
        <f t="shared" si="8"/>
        <v>Cd, Hg, Ni, Pb</v>
      </c>
    </row>
    <row r="569" spans="1:6" x14ac:dyDescent="0.25">
      <c r="A569">
        <v>2013</v>
      </c>
      <c r="B569" t="s">
        <v>23</v>
      </c>
      <c r="C569" t="s">
        <v>24</v>
      </c>
      <c r="D569" t="s">
        <v>10</v>
      </c>
      <c r="E569">
        <v>605.79999999999995</v>
      </c>
      <c r="F569" t="str">
        <f t="shared" si="8"/>
        <v>Cd, Hg, Ni, Pb</v>
      </c>
    </row>
    <row r="570" spans="1:6" x14ac:dyDescent="0.25">
      <c r="A570">
        <v>2013</v>
      </c>
      <c r="B570" t="s">
        <v>25</v>
      </c>
      <c r="C570" t="s">
        <v>26</v>
      </c>
      <c r="D570" t="s">
        <v>10</v>
      </c>
      <c r="E570">
        <v>311</v>
      </c>
      <c r="F570" t="str">
        <f t="shared" si="8"/>
        <v>Cd, Hg, Ni, Pb</v>
      </c>
    </row>
    <row r="571" spans="1:6" x14ac:dyDescent="0.25">
      <c r="A571">
        <v>2013</v>
      </c>
      <c r="B571" t="s">
        <v>27</v>
      </c>
      <c r="C571" t="s">
        <v>28</v>
      </c>
      <c r="D571" t="s">
        <v>10</v>
      </c>
      <c r="E571">
        <v>26295</v>
      </c>
      <c r="F571" t="str">
        <f t="shared" si="8"/>
        <v>Cd, Hg, Ni, Pb</v>
      </c>
    </row>
    <row r="572" spans="1:6" x14ac:dyDescent="0.25">
      <c r="A572">
        <v>2013</v>
      </c>
      <c r="B572" t="s">
        <v>29</v>
      </c>
      <c r="C572" t="s">
        <v>30</v>
      </c>
      <c r="D572" t="s">
        <v>10</v>
      </c>
      <c r="E572">
        <v>9049.1</v>
      </c>
      <c r="F572" t="str">
        <f t="shared" si="8"/>
        <v>Cd, Hg, Ni, Pb</v>
      </c>
    </row>
    <row r="573" spans="1:6" x14ac:dyDescent="0.25">
      <c r="A573">
        <v>2013</v>
      </c>
      <c r="B573" t="s">
        <v>31</v>
      </c>
      <c r="C573" t="s">
        <v>32</v>
      </c>
      <c r="D573" t="s">
        <v>10</v>
      </c>
      <c r="E573">
        <v>13908.6</v>
      </c>
      <c r="F573" t="str">
        <f t="shared" si="8"/>
        <v>Cd, Hg, Ni, Pb</v>
      </c>
    </row>
    <row r="574" spans="1:6" x14ac:dyDescent="0.25">
      <c r="A574">
        <v>2013</v>
      </c>
      <c r="B574" t="s">
        <v>33</v>
      </c>
      <c r="C574" t="s">
        <v>34</v>
      </c>
      <c r="D574" t="s">
        <v>10</v>
      </c>
      <c r="E574">
        <v>8668.5</v>
      </c>
      <c r="F574" t="str">
        <f t="shared" si="8"/>
        <v>Cd, Hg, Ni, Pb</v>
      </c>
    </row>
    <row r="575" spans="1:6" x14ac:dyDescent="0.25">
      <c r="A575">
        <v>2013</v>
      </c>
      <c r="B575" t="s">
        <v>35</v>
      </c>
      <c r="C575" t="s">
        <v>36</v>
      </c>
      <c r="D575" t="s">
        <v>10</v>
      </c>
      <c r="E575">
        <v>6189.8</v>
      </c>
      <c r="F575" t="str">
        <f t="shared" si="8"/>
        <v>Cd, Hg, Ni, Pb</v>
      </c>
    </row>
    <row r="576" spans="1:6" x14ac:dyDescent="0.25">
      <c r="A576">
        <v>2013</v>
      </c>
      <c r="B576" t="s">
        <v>37</v>
      </c>
      <c r="C576" t="s">
        <v>38</v>
      </c>
      <c r="D576" t="s">
        <v>10</v>
      </c>
      <c r="E576">
        <v>1971.3</v>
      </c>
      <c r="F576" t="str">
        <f t="shared" si="8"/>
        <v>Cd, Hg, Ni, Pb</v>
      </c>
    </row>
    <row r="577" spans="1:6" x14ac:dyDescent="0.25">
      <c r="A577">
        <v>2013</v>
      </c>
      <c r="B577" t="s">
        <v>39</v>
      </c>
      <c r="C577" t="s">
        <v>40</v>
      </c>
      <c r="D577" t="s">
        <v>10</v>
      </c>
      <c r="E577">
        <v>66053.899999999994</v>
      </c>
      <c r="F577" t="str">
        <f t="shared" si="8"/>
        <v>Cd, Hg, Ni, Pb</v>
      </c>
    </row>
    <row r="578" spans="1:6" x14ac:dyDescent="0.25">
      <c r="A578">
        <v>2013</v>
      </c>
      <c r="B578" t="s">
        <v>41</v>
      </c>
      <c r="C578" t="s">
        <v>42</v>
      </c>
      <c r="D578" t="s">
        <v>10</v>
      </c>
      <c r="E578">
        <v>141.5</v>
      </c>
      <c r="F578" t="str">
        <f t="shared" si="8"/>
        <v>Cd, Hg, Ni, Pb</v>
      </c>
    </row>
    <row r="579" spans="1:6" x14ac:dyDescent="0.25">
      <c r="A579">
        <v>2013</v>
      </c>
      <c r="B579" t="s">
        <v>45</v>
      </c>
      <c r="C579" t="s">
        <v>46</v>
      </c>
      <c r="D579" t="s">
        <v>10</v>
      </c>
      <c r="E579">
        <v>402</v>
      </c>
      <c r="F579" t="str">
        <f t="shared" ref="F579:F642" si="9">IF(OR(LEFT(D579,3)="Cad",LEFT(D579,3)="Lea",LEFT(D579,3)="Mer",LEFT(D579,3)="Nic"),"Cd, Hg, Ni, Pb",IF(RIGHT(D579,3)="gen","Total N",IF(RIGHT(D579,3)="rus","Total P","TOC")))</f>
        <v>Cd, Hg, Ni, Pb</v>
      </c>
    </row>
    <row r="580" spans="1:6" x14ac:dyDescent="0.25">
      <c r="A580">
        <v>2013</v>
      </c>
      <c r="B580" t="s">
        <v>47</v>
      </c>
      <c r="C580" t="s">
        <v>48</v>
      </c>
      <c r="D580" t="s">
        <v>10</v>
      </c>
      <c r="E580">
        <v>745</v>
      </c>
      <c r="F580" t="str">
        <f t="shared" si="9"/>
        <v>Cd, Hg, Ni, Pb</v>
      </c>
    </row>
    <row r="581" spans="1:6" x14ac:dyDescent="0.25">
      <c r="A581">
        <v>2013</v>
      </c>
      <c r="B581" t="s">
        <v>49</v>
      </c>
      <c r="C581" t="s">
        <v>50</v>
      </c>
      <c r="D581" t="s">
        <v>10</v>
      </c>
      <c r="E581">
        <v>7300.2</v>
      </c>
      <c r="F581" t="str">
        <f t="shared" si="9"/>
        <v>Cd, Hg, Ni, Pb</v>
      </c>
    </row>
    <row r="582" spans="1:6" x14ac:dyDescent="0.25">
      <c r="A582">
        <v>2013</v>
      </c>
      <c r="B582" t="s">
        <v>51</v>
      </c>
      <c r="C582" t="s">
        <v>52</v>
      </c>
      <c r="D582" t="s">
        <v>10</v>
      </c>
      <c r="E582">
        <v>16164.1</v>
      </c>
      <c r="F582" t="str">
        <f t="shared" si="9"/>
        <v>Cd, Hg, Ni, Pb</v>
      </c>
    </row>
    <row r="583" spans="1:6" x14ac:dyDescent="0.25">
      <c r="A583">
        <v>2013</v>
      </c>
      <c r="B583" t="s">
        <v>53</v>
      </c>
      <c r="C583" t="s">
        <v>54</v>
      </c>
      <c r="D583" t="s">
        <v>10</v>
      </c>
      <c r="E583">
        <v>7661.4</v>
      </c>
      <c r="F583" t="str">
        <f t="shared" si="9"/>
        <v>Cd, Hg, Ni, Pb</v>
      </c>
    </row>
    <row r="584" spans="1:6" x14ac:dyDescent="0.25">
      <c r="A584">
        <v>2013</v>
      </c>
      <c r="B584" t="s">
        <v>55</v>
      </c>
      <c r="C584" t="s">
        <v>56</v>
      </c>
      <c r="D584" t="s">
        <v>10</v>
      </c>
      <c r="E584">
        <v>4492.1000000000004</v>
      </c>
      <c r="F584" t="str">
        <f t="shared" si="9"/>
        <v>Cd, Hg, Ni, Pb</v>
      </c>
    </row>
    <row r="585" spans="1:6" x14ac:dyDescent="0.25">
      <c r="A585">
        <v>2013</v>
      </c>
      <c r="B585" t="s">
        <v>57</v>
      </c>
      <c r="C585" t="s">
        <v>58</v>
      </c>
      <c r="D585" t="s">
        <v>10</v>
      </c>
      <c r="E585">
        <v>4667.8999999999996</v>
      </c>
      <c r="F585" t="str">
        <f t="shared" si="9"/>
        <v>Cd, Hg, Ni, Pb</v>
      </c>
    </row>
    <row r="586" spans="1:6" x14ac:dyDescent="0.25">
      <c r="A586">
        <v>2013</v>
      </c>
      <c r="B586" t="s">
        <v>59</v>
      </c>
      <c r="C586" t="s">
        <v>60</v>
      </c>
      <c r="D586" t="s">
        <v>10</v>
      </c>
      <c r="E586">
        <v>214.1</v>
      </c>
      <c r="F586" t="str">
        <f t="shared" si="9"/>
        <v>Cd, Hg, Ni, Pb</v>
      </c>
    </row>
    <row r="587" spans="1:6" x14ac:dyDescent="0.25">
      <c r="A587">
        <v>2013</v>
      </c>
      <c r="B587" t="s">
        <v>61</v>
      </c>
      <c r="C587" t="s">
        <v>62</v>
      </c>
      <c r="D587" t="s">
        <v>10</v>
      </c>
      <c r="E587">
        <v>53.8</v>
      </c>
      <c r="F587" t="str">
        <f t="shared" si="9"/>
        <v>Cd, Hg, Ni, Pb</v>
      </c>
    </row>
    <row r="588" spans="1:6" x14ac:dyDescent="0.25">
      <c r="A588">
        <v>2013</v>
      </c>
      <c r="B588" t="s">
        <v>5</v>
      </c>
      <c r="C588" t="s">
        <v>6</v>
      </c>
      <c r="D588" t="s">
        <v>11</v>
      </c>
      <c r="E588">
        <v>5810600</v>
      </c>
      <c r="F588" t="str">
        <f t="shared" si="9"/>
        <v>Total N</v>
      </c>
    </row>
    <row r="589" spans="1:6" x14ac:dyDescent="0.25">
      <c r="A589">
        <v>2013</v>
      </c>
      <c r="B589" t="s">
        <v>14</v>
      </c>
      <c r="C589" t="s">
        <v>15</v>
      </c>
      <c r="D589" t="s">
        <v>11</v>
      </c>
      <c r="E589">
        <v>3669100</v>
      </c>
      <c r="F589" t="str">
        <f t="shared" si="9"/>
        <v>Total N</v>
      </c>
    </row>
    <row r="590" spans="1:6" x14ac:dyDescent="0.25">
      <c r="A590">
        <v>2013</v>
      </c>
      <c r="B590" t="s">
        <v>16</v>
      </c>
      <c r="C590" t="s">
        <v>17</v>
      </c>
      <c r="D590" t="s">
        <v>11</v>
      </c>
      <c r="E590">
        <v>2829400</v>
      </c>
      <c r="F590" t="str">
        <f t="shared" si="9"/>
        <v>Total N</v>
      </c>
    </row>
    <row r="591" spans="1:6" x14ac:dyDescent="0.25">
      <c r="A591">
        <v>2013</v>
      </c>
      <c r="B591" t="s">
        <v>20</v>
      </c>
      <c r="C591" t="s">
        <v>68</v>
      </c>
      <c r="D591" t="s">
        <v>11</v>
      </c>
      <c r="E591">
        <v>5163600</v>
      </c>
      <c r="F591" t="str">
        <f t="shared" si="9"/>
        <v>Total N</v>
      </c>
    </row>
    <row r="592" spans="1:6" x14ac:dyDescent="0.25">
      <c r="A592">
        <v>2013</v>
      </c>
      <c r="B592" t="s">
        <v>21</v>
      </c>
      <c r="C592" t="s">
        <v>22</v>
      </c>
      <c r="D592" t="s">
        <v>11</v>
      </c>
      <c r="E592">
        <v>43456700</v>
      </c>
      <c r="F592" t="str">
        <f t="shared" si="9"/>
        <v>Total N</v>
      </c>
    </row>
    <row r="593" spans="1:6" x14ac:dyDescent="0.25">
      <c r="A593">
        <v>2013</v>
      </c>
      <c r="B593" t="s">
        <v>23</v>
      </c>
      <c r="C593" t="s">
        <v>24</v>
      </c>
      <c r="D593" t="s">
        <v>11</v>
      </c>
      <c r="E593">
        <v>1555600</v>
      </c>
      <c r="F593" t="str">
        <f t="shared" si="9"/>
        <v>Total N</v>
      </c>
    </row>
    <row r="594" spans="1:6" x14ac:dyDescent="0.25">
      <c r="A594">
        <v>2013</v>
      </c>
      <c r="B594" t="s">
        <v>25</v>
      </c>
      <c r="C594" t="s">
        <v>26</v>
      </c>
      <c r="D594" t="s">
        <v>11</v>
      </c>
      <c r="E594">
        <v>528900</v>
      </c>
      <c r="F594" t="str">
        <f t="shared" si="9"/>
        <v>Total N</v>
      </c>
    </row>
    <row r="595" spans="1:6" x14ac:dyDescent="0.25">
      <c r="A595">
        <v>2013</v>
      </c>
      <c r="B595" t="s">
        <v>27</v>
      </c>
      <c r="C595" t="s">
        <v>28</v>
      </c>
      <c r="D595" t="s">
        <v>11</v>
      </c>
      <c r="E595">
        <v>49892100</v>
      </c>
      <c r="F595" t="str">
        <f t="shared" si="9"/>
        <v>Total N</v>
      </c>
    </row>
    <row r="596" spans="1:6" x14ac:dyDescent="0.25">
      <c r="A596">
        <v>2013</v>
      </c>
      <c r="B596" t="s">
        <v>29</v>
      </c>
      <c r="C596" t="s">
        <v>30</v>
      </c>
      <c r="D596" t="s">
        <v>11</v>
      </c>
      <c r="E596">
        <v>8625800</v>
      </c>
      <c r="F596" t="str">
        <f t="shared" si="9"/>
        <v>Total N</v>
      </c>
    </row>
    <row r="597" spans="1:6" x14ac:dyDescent="0.25">
      <c r="A597">
        <v>2013</v>
      </c>
      <c r="B597" t="s">
        <v>31</v>
      </c>
      <c r="C597" t="s">
        <v>32</v>
      </c>
      <c r="D597" t="s">
        <v>11</v>
      </c>
      <c r="E597">
        <v>43321700</v>
      </c>
      <c r="F597" t="str">
        <f t="shared" si="9"/>
        <v>Total N</v>
      </c>
    </row>
    <row r="598" spans="1:6" x14ac:dyDescent="0.25">
      <c r="A598">
        <v>2013</v>
      </c>
      <c r="B598" t="s">
        <v>33</v>
      </c>
      <c r="C598" t="s">
        <v>34</v>
      </c>
      <c r="D598" t="s">
        <v>11</v>
      </c>
      <c r="E598">
        <v>4243200</v>
      </c>
      <c r="F598" t="str">
        <f t="shared" si="9"/>
        <v>Total N</v>
      </c>
    </row>
    <row r="599" spans="1:6" x14ac:dyDescent="0.25">
      <c r="A599">
        <v>2013</v>
      </c>
      <c r="B599" t="s">
        <v>35</v>
      </c>
      <c r="C599" t="s">
        <v>36</v>
      </c>
      <c r="D599" t="s">
        <v>11</v>
      </c>
      <c r="E599">
        <v>4230800</v>
      </c>
      <c r="F599" t="str">
        <f t="shared" si="9"/>
        <v>Total N</v>
      </c>
    </row>
    <row r="600" spans="1:6" x14ac:dyDescent="0.25">
      <c r="A600">
        <v>2013</v>
      </c>
      <c r="B600" t="s">
        <v>37</v>
      </c>
      <c r="C600" t="s">
        <v>38</v>
      </c>
      <c r="D600" t="s">
        <v>11</v>
      </c>
      <c r="E600">
        <v>3999900</v>
      </c>
      <c r="F600" t="str">
        <f t="shared" si="9"/>
        <v>Total N</v>
      </c>
    </row>
    <row r="601" spans="1:6" x14ac:dyDescent="0.25">
      <c r="A601">
        <v>2013</v>
      </c>
      <c r="B601" t="s">
        <v>39</v>
      </c>
      <c r="C601" t="s">
        <v>40</v>
      </c>
      <c r="D601" t="s">
        <v>11</v>
      </c>
      <c r="E601">
        <v>29157300</v>
      </c>
      <c r="F601" t="str">
        <f t="shared" si="9"/>
        <v>Total N</v>
      </c>
    </row>
    <row r="602" spans="1:6" x14ac:dyDescent="0.25">
      <c r="A602">
        <v>2013</v>
      </c>
      <c r="B602" t="s">
        <v>41</v>
      </c>
      <c r="C602" t="s">
        <v>42</v>
      </c>
      <c r="D602" t="s">
        <v>11</v>
      </c>
      <c r="E602">
        <v>1227300</v>
      </c>
      <c r="F602" t="str">
        <f t="shared" si="9"/>
        <v>Total N</v>
      </c>
    </row>
    <row r="603" spans="1:6" x14ac:dyDescent="0.25">
      <c r="A603">
        <v>2013</v>
      </c>
      <c r="B603" t="s">
        <v>43</v>
      </c>
      <c r="C603" t="s">
        <v>44</v>
      </c>
      <c r="D603" t="s">
        <v>11</v>
      </c>
      <c r="E603">
        <v>217400</v>
      </c>
      <c r="F603" t="str">
        <f t="shared" si="9"/>
        <v>Total N</v>
      </c>
    </row>
    <row r="604" spans="1:6" x14ac:dyDescent="0.25">
      <c r="A604">
        <v>2013</v>
      </c>
      <c r="B604" t="s">
        <v>45</v>
      </c>
      <c r="C604" t="s">
        <v>46</v>
      </c>
      <c r="D604" t="s">
        <v>11</v>
      </c>
      <c r="E604">
        <v>704000</v>
      </c>
      <c r="F604" t="str">
        <f t="shared" si="9"/>
        <v>Total N</v>
      </c>
    </row>
    <row r="605" spans="1:6" x14ac:dyDescent="0.25">
      <c r="A605">
        <v>2013</v>
      </c>
      <c r="B605" t="s">
        <v>49</v>
      </c>
      <c r="C605" t="s">
        <v>50</v>
      </c>
      <c r="D605" t="s">
        <v>11</v>
      </c>
      <c r="E605">
        <v>10555600</v>
      </c>
      <c r="F605" t="str">
        <f t="shared" si="9"/>
        <v>Total N</v>
      </c>
    </row>
    <row r="606" spans="1:6" x14ac:dyDescent="0.25">
      <c r="A606">
        <v>2013</v>
      </c>
      <c r="B606" t="s">
        <v>51</v>
      </c>
      <c r="C606" t="s">
        <v>52</v>
      </c>
      <c r="D606" t="s">
        <v>11</v>
      </c>
      <c r="E606">
        <v>14471000</v>
      </c>
      <c r="F606" t="str">
        <f t="shared" si="9"/>
        <v>Total N</v>
      </c>
    </row>
    <row r="607" spans="1:6" x14ac:dyDescent="0.25">
      <c r="A607">
        <v>2013</v>
      </c>
      <c r="B607" t="s">
        <v>53</v>
      </c>
      <c r="C607" t="s">
        <v>54</v>
      </c>
      <c r="D607" t="s">
        <v>11</v>
      </c>
      <c r="E607">
        <v>11629100</v>
      </c>
      <c r="F607" t="str">
        <f t="shared" si="9"/>
        <v>Total N</v>
      </c>
    </row>
    <row r="608" spans="1:6" x14ac:dyDescent="0.25">
      <c r="A608">
        <v>2013</v>
      </c>
      <c r="B608" t="s">
        <v>55</v>
      </c>
      <c r="C608" t="s">
        <v>56</v>
      </c>
      <c r="D608" t="s">
        <v>11</v>
      </c>
      <c r="E608">
        <v>10779700</v>
      </c>
      <c r="F608" t="str">
        <f t="shared" si="9"/>
        <v>Total N</v>
      </c>
    </row>
    <row r="609" spans="1:6" x14ac:dyDescent="0.25">
      <c r="A609">
        <v>2013</v>
      </c>
      <c r="B609" t="s">
        <v>57</v>
      </c>
      <c r="C609" t="s">
        <v>58</v>
      </c>
      <c r="D609" t="s">
        <v>11</v>
      </c>
      <c r="E609">
        <v>9441900</v>
      </c>
      <c r="F609" t="str">
        <f t="shared" si="9"/>
        <v>Total N</v>
      </c>
    </row>
    <row r="610" spans="1:6" x14ac:dyDescent="0.25">
      <c r="A610">
        <v>2013</v>
      </c>
      <c r="B610" t="s">
        <v>59</v>
      </c>
      <c r="C610" t="s">
        <v>60</v>
      </c>
      <c r="D610" t="s">
        <v>11</v>
      </c>
      <c r="E610">
        <v>839300</v>
      </c>
      <c r="F610" t="str">
        <f t="shared" si="9"/>
        <v>Total N</v>
      </c>
    </row>
    <row r="611" spans="1:6" x14ac:dyDescent="0.25">
      <c r="A611">
        <v>2013</v>
      </c>
      <c r="B611" t="s">
        <v>61</v>
      </c>
      <c r="C611" t="s">
        <v>62</v>
      </c>
      <c r="D611" t="s">
        <v>11</v>
      </c>
      <c r="E611">
        <v>2481800</v>
      </c>
      <c r="F611" t="str">
        <f t="shared" si="9"/>
        <v>Total N</v>
      </c>
    </row>
    <row r="612" spans="1:6" x14ac:dyDescent="0.25">
      <c r="A612">
        <v>2013</v>
      </c>
      <c r="B612" t="s">
        <v>5</v>
      </c>
      <c r="C612" t="s">
        <v>6</v>
      </c>
      <c r="D612" t="s">
        <v>12</v>
      </c>
      <c r="E612">
        <v>16706700</v>
      </c>
      <c r="F612" t="str">
        <f t="shared" si="9"/>
        <v>TOC</v>
      </c>
    </row>
    <row r="613" spans="1:6" x14ac:dyDescent="0.25">
      <c r="A613">
        <v>2013</v>
      </c>
      <c r="B613" t="s">
        <v>14</v>
      </c>
      <c r="C613" t="s">
        <v>15</v>
      </c>
      <c r="D613" t="s">
        <v>12</v>
      </c>
      <c r="E613">
        <v>8951200</v>
      </c>
      <c r="F613" t="str">
        <f t="shared" si="9"/>
        <v>TOC</v>
      </c>
    </row>
    <row r="614" spans="1:6" x14ac:dyDescent="0.25">
      <c r="A614">
        <v>2013</v>
      </c>
      <c r="B614" t="s">
        <v>16</v>
      </c>
      <c r="C614" t="s">
        <v>17</v>
      </c>
      <c r="D614" t="s">
        <v>12</v>
      </c>
      <c r="E614">
        <v>6027000</v>
      </c>
      <c r="F614" t="str">
        <f t="shared" si="9"/>
        <v>TOC</v>
      </c>
    </row>
    <row r="615" spans="1:6" x14ac:dyDescent="0.25">
      <c r="A615">
        <v>2013</v>
      </c>
      <c r="B615" t="s">
        <v>20</v>
      </c>
      <c r="C615" t="s">
        <v>68</v>
      </c>
      <c r="D615" t="s">
        <v>12</v>
      </c>
      <c r="E615">
        <v>5611900</v>
      </c>
      <c r="F615" t="str">
        <f t="shared" si="9"/>
        <v>TOC</v>
      </c>
    </row>
    <row r="616" spans="1:6" x14ac:dyDescent="0.25">
      <c r="A616">
        <v>2013</v>
      </c>
      <c r="B616" t="s">
        <v>21</v>
      </c>
      <c r="C616" t="s">
        <v>22</v>
      </c>
      <c r="D616" t="s">
        <v>12</v>
      </c>
      <c r="E616">
        <v>65319600</v>
      </c>
      <c r="F616" t="str">
        <f t="shared" si="9"/>
        <v>TOC</v>
      </c>
    </row>
    <row r="617" spans="1:6" x14ac:dyDescent="0.25">
      <c r="A617">
        <v>2013</v>
      </c>
      <c r="B617" t="s">
        <v>23</v>
      </c>
      <c r="C617" t="s">
        <v>24</v>
      </c>
      <c r="D617" t="s">
        <v>12</v>
      </c>
      <c r="E617">
        <v>4164700</v>
      </c>
      <c r="F617" t="str">
        <f t="shared" si="9"/>
        <v>TOC</v>
      </c>
    </row>
    <row r="618" spans="1:6" x14ac:dyDescent="0.25">
      <c r="A618">
        <v>2013</v>
      </c>
      <c r="B618" t="s">
        <v>25</v>
      </c>
      <c r="C618" t="s">
        <v>26</v>
      </c>
      <c r="D618" t="s">
        <v>12</v>
      </c>
      <c r="E618">
        <v>1667000</v>
      </c>
      <c r="F618" t="str">
        <f t="shared" si="9"/>
        <v>TOC</v>
      </c>
    </row>
    <row r="619" spans="1:6" x14ac:dyDescent="0.25">
      <c r="A619">
        <v>2013</v>
      </c>
      <c r="B619" t="s">
        <v>27</v>
      </c>
      <c r="C619" t="s">
        <v>28</v>
      </c>
      <c r="D619" t="s">
        <v>12</v>
      </c>
      <c r="E619">
        <v>39568600</v>
      </c>
      <c r="F619" t="str">
        <f t="shared" si="9"/>
        <v>TOC</v>
      </c>
    </row>
    <row r="620" spans="1:6" x14ac:dyDescent="0.25">
      <c r="A620">
        <v>2013</v>
      </c>
      <c r="B620" t="s">
        <v>29</v>
      </c>
      <c r="C620" t="s">
        <v>30</v>
      </c>
      <c r="D620" t="s">
        <v>12</v>
      </c>
      <c r="E620">
        <v>30775700</v>
      </c>
      <c r="F620" t="str">
        <f t="shared" si="9"/>
        <v>TOC</v>
      </c>
    </row>
    <row r="621" spans="1:6" x14ac:dyDescent="0.25">
      <c r="A621">
        <v>2013</v>
      </c>
      <c r="B621" t="s">
        <v>31</v>
      </c>
      <c r="C621" t="s">
        <v>32</v>
      </c>
      <c r="D621" t="s">
        <v>12</v>
      </c>
      <c r="E621">
        <v>63122000</v>
      </c>
      <c r="F621" t="str">
        <f t="shared" si="9"/>
        <v>TOC</v>
      </c>
    </row>
    <row r="622" spans="1:6" x14ac:dyDescent="0.25">
      <c r="A622">
        <v>2013</v>
      </c>
      <c r="B622" t="s">
        <v>33</v>
      </c>
      <c r="C622" t="s">
        <v>34</v>
      </c>
      <c r="D622" t="s">
        <v>12</v>
      </c>
      <c r="E622">
        <v>4243700</v>
      </c>
      <c r="F622" t="str">
        <f t="shared" si="9"/>
        <v>TOC</v>
      </c>
    </row>
    <row r="623" spans="1:6" x14ac:dyDescent="0.25">
      <c r="A623">
        <v>2013</v>
      </c>
      <c r="B623" t="s">
        <v>35</v>
      </c>
      <c r="C623" t="s">
        <v>36</v>
      </c>
      <c r="D623" t="s">
        <v>12</v>
      </c>
      <c r="E623">
        <v>5735100</v>
      </c>
      <c r="F623" t="str">
        <f t="shared" si="9"/>
        <v>TOC</v>
      </c>
    </row>
    <row r="624" spans="1:6" x14ac:dyDescent="0.25">
      <c r="A624">
        <v>2013</v>
      </c>
      <c r="B624" t="s">
        <v>37</v>
      </c>
      <c r="C624" t="s">
        <v>38</v>
      </c>
      <c r="D624" t="s">
        <v>12</v>
      </c>
      <c r="E624">
        <v>5125000</v>
      </c>
      <c r="F624" t="str">
        <f t="shared" si="9"/>
        <v>TOC</v>
      </c>
    </row>
    <row r="625" spans="1:6" x14ac:dyDescent="0.25">
      <c r="A625">
        <v>2013</v>
      </c>
      <c r="B625" t="s">
        <v>39</v>
      </c>
      <c r="C625" t="s">
        <v>40</v>
      </c>
      <c r="D625" t="s">
        <v>12</v>
      </c>
      <c r="E625">
        <v>38708400</v>
      </c>
      <c r="F625" t="str">
        <f t="shared" si="9"/>
        <v>TOC</v>
      </c>
    </row>
    <row r="626" spans="1:6" x14ac:dyDescent="0.25">
      <c r="A626">
        <v>2013</v>
      </c>
      <c r="B626" t="s">
        <v>41</v>
      </c>
      <c r="C626" t="s">
        <v>42</v>
      </c>
      <c r="D626" t="s">
        <v>12</v>
      </c>
      <c r="E626">
        <v>332600</v>
      </c>
      <c r="F626" t="str">
        <f t="shared" si="9"/>
        <v>TOC</v>
      </c>
    </row>
    <row r="627" spans="1:6" x14ac:dyDescent="0.25">
      <c r="A627">
        <v>2013</v>
      </c>
      <c r="B627" t="s">
        <v>43</v>
      </c>
      <c r="C627" t="s">
        <v>44</v>
      </c>
      <c r="D627" t="s">
        <v>12</v>
      </c>
      <c r="E627">
        <v>271000</v>
      </c>
      <c r="F627" t="str">
        <f t="shared" si="9"/>
        <v>TOC</v>
      </c>
    </row>
    <row r="628" spans="1:6" x14ac:dyDescent="0.25">
      <c r="A628">
        <v>2013</v>
      </c>
      <c r="B628" t="s">
        <v>45</v>
      </c>
      <c r="C628" t="s">
        <v>46</v>
      </c>
      <c r="D628" t="s">
        <v>12</v>
      </c>
      <c r="E628">
        <v>1070000</v>
      </c>
      <c r="F628" t="str">
        <f t="shared" si="9"/>
        <v>TOC</v>
      </c>
    </row>
    <row r="629" spans="1:6" x14ac:dyDescent="0.25">
      <c r="A629">
        <v>2013</v>
      </c>
      <c r="B629" t="s">
        <v>49</v>
      </c>
      <c r="C629" t="s">
        <v>50</v>
      </c>
      <c r="D629" t="s">
        <v>12</v>
      </c>
      <c r="E629">
        <v>17462200</v>
      </c>
      <c r="F629" t="str">
        <f t="shared" si="9"/>
        <v>TOC</v>
      </c>
    </row>
    <row r="630" spans="1:6" x14ac:dyDescent="0.25">
      <c r="A630">
        <v>2013</v>
      </c>
      <c r="B630" t="s">
        <v>51</v>
      </c>
      <c r="C630" t="s">
        <v>52</v>
      </c>
      <c r="D630" t="s">
        <v>12</v>
      </c>
      <c r="E630">
        <v>17522600</v>
      </c>
      <c r="F630" t="str">
        <f t="shared" si="9"/>
        <v>TOC</v>
      </c>
    </row>
    <row r="631" spans="1:6" x14ac:dyDescent="0.25">
      <c r="A631">
        <v>2013</v>
      </c>
      <c r="B631" t="s">
        <v>53</v>
      </c>
      <c r="C631" t="s">
        <v>54</v>
      </c>
      <c r="D631" t="s">
        <v>12</v>
      </c>
      <c r="E631">
        <v>21854200</v>
      </c>
      <c r="F631" t="str">
        <f t="shared" si="9"/>
        <v>TOC</v>
      </c>
    </row>
    <row r="632" spans="1:6" x14ac:dyDescent="0.25">
      <c r="A632">
        <v>2013</v>
      </c>
      <c r="B632" t="s">
        <v>55</v>
      </c>
      <c r="C632" t="s">
        <v>56</v>
      </c>
      <c r="D632" t="s">
        <v>12</v>
      </c>
      <c r="E632">
        <v>15362800</v>
      </c>
      <c r="F632" t="str">
        <f t="shared" si="9"/>
        <v>TOC</v>
      </c>
    </row>
    <row r="633" spans="1:6" x14ac:dyDescent="0.25">
      <c r="A633">
        <v>2013</v>
      </c>
      <c r="B633" t="s">
        <v>57</v>
      </c>
      <c r="C633" t="s">
        <v>58</v>
      </c>
      <c r="D633" t="s">
        <v>12</v>
      </c>
      <c r="E633">
        <v>53303800</v>
      </c>
      <c r="F633" t="str">
        <f t="shared" si="9"/>
        <v>TOC</v>
      </c>
    </row>
    <row r="634" spans="1:6" x14ac:dyDescent="0.25">
      <c r="A634">
        <v>2013</v>
      </c>
      <c r="B634" t="s">
        <v>59</v>
      </c>
      <c r="C634" t="s">
        <v>60</v>
      </c>
      <c r="D634" t="s">
        <v>12</v>
      </c>
      <c r="E634">
        <v>986000</v>
      </c>
      <c r="F634" t="str">
        <f t="shared" si="9"/>
        <v>TOC</v>
      </c>
    </row>
    <row r="635" spans="1:6" x14ac:dyDescent="0.25">
      <c r="A635">
        <v>2013</v>
      </c>
      <c r="B635" t="s">
        <v>61</v>
      </c>
      <c r="C635" t="s">
        <v>62</v>
      </c>
      <c r="D635" t="s">
        <v>12</v>
      </c>
      <c r="E635">
        <v>3843800</v>
      </c>
      <c r="F635" t="str">
        <f t="shared" si="9"/>
        <v>TOC</v>
      </c>
    </row>
    <row r="636" spans="1:6" x14ac:dyDescent="0.25">
      <c r="A636">
        <v>2013</v>
      </c>
      <c r="B636" t="s">
        <v>5</v>
      </c>
      <c r="C636" t="s">
        <v>6</v>
      </c>
      <c r="D636" t="s">
        <v>13</v>
      </c>
      <c r="E636">
        <v>384390</v>
      </c>
      <c r="F636" t="str">
        <f t="shared" si="9"/>
        <v>Total P</v>
      </c>
    </row>
    <row r="637" spans="1:6" x14ac:dyDescent="0.25">
      <c r="A637">
        <v>2013</v>
      </c>
      <c r="B637" t="s">
        <v>14</v>
      </c>
      <c r="C637" t="s">
        <v>15</v>
      </c>
      <c r="D637" t="s">
        <v>13</v>
      </c>
      <c r="E637">
        <v>538860</v>
      </c>
      <c r="F637" t="str">
        <f t="shared" si="9"/>
        <v>Total P</v>
      </c>
    </row>
    <row r="638" spans="1:6" x14ac:dyDescent="0.25">
      <c r="A638">
        <v>2013</v>
      </c>
      <c r="B638" t="s">
        <v>16</v>
      </c>
      <c r="C638" t="s">
        <v>17</v>
      </c>
      <c r="D638" t="s">
        <v>13</v>
      </c>
      <c r="E638">
        <v>284610</v>
      </c>
      <c r="F638" t="str">
        <f t="shared" si="9"/>
        <v>Total P</v>
      </c>
    </row>
    <row r="639" spans="1:6" x14ac:dyDescent="0.25">
      <c r="A639">
        <v>2013</v>
      </c>
      <c r="B639" t="s">
        <v>18</v>
      </c>
      <c r="C639" t="s">
        <v>19</v>
      </c>
      <c r="D639" t="s">
        <v>13</v>
      </c>
      <c r="E639">
        <v>5640</v>
      </c>
      <c r="F639" t="str">
        <f t="shared" si="9"/>
        <v>Total P</v>
      </c>
    </row>
    <row r="640" spans="1:6" x14ac:dyDescent="0.25">
      <c r="A640">
        <v>2013</v>
      </c>
      <c r="B640" t="s">
        <v>20</v>
      </c>
      <c r="C640" t="s">
        <v>68</v>
      </c>
      <c r="D640" t="s">
        <v>13</v>
      </c>
      <c r="E640">
        <v>278310</v>
      </c>
      <c r="F640" t="str">
        <f t="shared" si="9"/>
        <v>Total P</v>
      </c>
    </row>
    <row r="641" spans="1:6" x14ac:dyDescent="0.25">
      <c r="A641">
        <v>2013</v>
      </c>
      <c r="B641" t="s">
        <v>21</v>
      </c>
      <c r="C641" t="s">
        <v>22</v>
      </c>
      <c r="D641" t="s">
        <v>13</v>
      </c>
      <c r="E641">
        <v>1809390</v>
      </c>
      <c r="F641" t="str">
        <f t="shared" si="9"/>
        <v>Total P</v>
      </c>
    </row>
    <row r="642" spans="1:6" x14ac:dyDescent="0.25">
      <c r="A642">
        <v>2013</v>
      </c>
      <c r="B642" t="s">
        <v>23</v>
      </c>
      <c r="C642" t="s">
        <v>24</v>
      </c>
      <c r="D642" t="s">
        <v>13</v>
      </c>
      <c r="E642">
        <v>233820</v>
      </c>
      <c r="F642" t="str">
        <f t="shared" si="9"/>
        <v>Total P</v>
      </c>
    </row>
    <row r="643" spans="1:6" x14ac:dyDescent="0.25">
      <c r="A643">
        <v>2013</v>
      </c>
      <c r="B643" t="s">
        <v>25</v>
      </c>
      <c r="C643" t="s">
        <v>26</v>
      </c>
      <c r="D643" t="s">
        <v>13</v>
      </c>
      <c r="E643">
        <v>26850</v>
      </c>
      <c r="F643" t="str">
        <f t="shared" ref="F643:F706" si="10">IF(OR(LEFT(D643,3)="Cad",LEFT(D643,3)="Lea",LEFT(D643,3)="Mer",LEFT(D643,3)="Nic"),"Cd, Hg, Ni, Pb",IF(RIGHT(D643,3)="gen","Total N",IF(RIGHT(D643,3)="rus","Total P","TOC")))</f>
        <v>Total P</v>
      </c>
    </row>
    <row r="644" spans="1:6" x14ac:dyDescent="0.25">
      <c r="A644">
        <v>2013</v>
      </c>
      <c r="B644" t="s">
        <v>27</v>
      </c>
      <c r="C644" t="s">
        <v>28</v>
      </c>
      <c r="D644" t="s">
        <v>13</v>
      </c>
      <c r="E644">
        <v>4967170</v>
      </c>
      <c r="F644" t="str">
        <f t="shared" si="10"/>
        <v>Total P</v>
      </c>
    </row>
    <row r="645" spans="1:6" x14ac:dyDescent="0.25">
      <c r="A645">
        <v>2013</v>
      </c>
      <c r="B645" t="s">
        <v>29</v>
      </c>
      <c r="C645" t="s">
        <v>30</v>
      </c>
      <c r="D645" t="s">
        <v>13</v>
      </c>
      <c r="E645">
        <v>156440</v>
      </c>
      <c r="F645" t="str">
        <f t="shared" si="10"/>
        <v>Total P</v>
      </c>
    </row>
    <row r="646" spans="1:6" x14ac:dyDescent="0.25">
      <c r="A646">
        <v>2013</v>
      </c>
      <c r="B646" t="s">
        <v>31</v>
      </c>
      <c r="C646" t="s">
        <v>32</v>
      </c>
      <c r="D646" t="s">
        <v>13</v>
      </c>
      <c r="E646">
        <v>3218930</v>
      </c>
      <c r="F646" t="str">
        <f t="shared" si="10"/>
        <v>Total P</v>
      </c>
    </row>
    <row r="647" spans="1:6" x14ac:dyDescent="0.25">
      <c r="A647">
        <v>2013</v>
      </c>
      <c r="B647" t="s">
        <v>33</v>
      </c>
      <c r="C647" t="s">
        <v>34</v>
      </c>
      <c r="D647" t="s">
        <v>13</v>
      </c>
      <c r="E647">
        <v>1216000</v>
      </c>
      <c r="F647" t="str">
        <f t="shared" si="10"/>
        <v>Total P</v>
      </c>
    </row>
    <row r="648" spans="1:6" x14ac:dyDescent="0.25">
      <c r="A648">
        <v>2013</v>
      </c>
      <c r="B648" t="s">
        <v>35</v>
      </c>
      <c r="C648" t="s">
        <v>36</v>
      </c>
      <c r="D648" t="s">
        <v>13</v>
      </c>
      <c r="E648">
        <v>469200</v>
      </c>
      <c r="F648" t="str">
        <f t="shared" si="10"/>
        <v>Total P</v>
      </c>
    </row>
    <row r="649" spans="1:6" x14ac:dyDescent="0.25">
      <c r="A649">
        <v>2013</v>
      </c>
      <c r="B649" t="s">
        <v>37</v>
      </c>
      <c r="C649" t="s">
        <v>38</v>
      </c>
      <c r="D649" t="s">
        <v>13</v>
      </c>
      <c r="E649">
        <v>814740</v>
      </c>
      <c r="F649" t="str">
        <f t="shared" si="10"/>
        <v>Total P</v>
      </c>
    </row>
    <row r="650" spans="1:6" x14ac:dyDescent="0.25">
      <c r="A650">
        <v>2013</v>
      </c>
      <c r="B650" t="s">
        <v>39</v>
      </c>
      <c r="C650" t="s">
        <v>40</v>
      </c>
      <c r="D650" t="s">
        <v>13</v>
      </c>
      <c r="E650">
        <v>2791590</v>
      </c>
      <c r="F650" t="str">
        <f t="shared" si="10"/>
        <v>Total P</v>
      </c>
    </row>
    <row r="651" spans="1:6" x14ac:dyDescent="0.25">
      <c r="A651">
        <v>2013</v>
      </c>
      <c r="B651" t="s">
        <v>41</v>
      </c>
      <c r="C651" t="s">
        <v>42</v>
      </c>
      <c r="D651" t="s">
        <v>13</v>
      </c>
      <c r="E651">
        <v>18590</v>
      </c>
      <c r="F651" t="str">
        <f t="shared" si="10"/>
        <v>Total P</v>
      </c>
    </row>
    <row r="652" spans="1:6" x14ac:dyDescent="0.25">
      <c r="A652">
        <v>2013</v>
      </c>
      <c r="B652" t="s">
        <v>43</v>
      </c>
      <c r="C652" t="s">
        <v>44</v>
      </c>
      <c r="D652" t="s">
        <v>13</v>
      </c>
      <c r="E652">
        <v>21100</v>
      </c>
      <c r="F652" t="str">
        <f t="shared" si="10"/>
        <v>Total P</v>
      </c>
    </row>
    <row r="653" spans="1:6" x14ac:dyDescent="0.25">
      <c r="A653">
        <v>2013</v>
      </c>
      <c r="B653" t="s">
        <v>45</v>
      </c>
      <c r="C653" t="s">
        <v>46</v>
      </c>
      <c r="D653" t="s">
        <v>13</v>
      </c>
      <c r="E653">
        <v>61800</v>
      </c>
      <c r="F653" t="str">
        <f t="shared" si="10"/>
        <v>Total P</v>
      </c>
    </row>
    <row r="654" spans="1:6" x14ac:dyDescent="0.25">
      <c r="A654">
        <v>2013</v>
      </c>
      <c r="B654" t="s">
        <v>49</v>
      </c>
      <c r="C654" t="s">
        <v>50</v>
      </c>
      <c r="D654" t="s">
        <v>13</v>
      </c>
      <c r="E654">
        <v>1345730</v>
      </c>
      <c r="F654" t="str">
        <f t="shared" si="10"/>
        <v>Total P</v>
      </c>
    </row>
    <row r="655" spans="1:6" x14ac:dyDescent="0.25">
      <c r="A655">
        <v>2013</v>
      </c>
      <c r="B655" t="s">
        <v>51</v>
      </c>
      <c r="C655" t="s">
        <v>52</v>
      </c>
      <c r="D655" t="s">
        <v>13</v>
      </c>
      <c r="E655">
        <v>577990</v>
      </c>
      <c r="F655" t="str">
        <f t="shared" si="10"/>
        <v>Total P</v>
      </c>
    </row>
    <row r="656" spans="1:6" x14ac:dyDescent="0.25">
      <c r="A656">
        <v>2013</v>
      </c>
      <c r="B656" t="s">
        <v>53</v>
      </c>
      <c r="C656" t="s">
        <v>54</v>
      </c>
      <c r="D656" t="s">
        <v>13</v>
      </c>
      <c r="E656">
        <v>1343010</v>
      </c>
      <c r="F656" t="str">
        <f t="shared" si="10"/>
        <v>Total P</v>
      </c>
    </row>
    <row r="657" spans="1:6" x14ac:dyDescent="0.25">
      <c r="A657">
        <v>2013</v>
      </c>
      <c r="B657" t="s">
        <v>55</v>
      </c>
      <c r="C657" t="s">
        <v>56</v>
      </c>
      <c r="D657" t="s">
        <v>13</v>
      </c>
      <c r="E657">
        <v>943050</v>
      </c>
      <c r="F657" t="str">
        <f t="shared" si="10"/>
        <v>Total P</v>
      </c>
    </row>
    <row r="658" spans="1:6" x14ac:dyDescent="0.25">
      <c r="A658">
        <v>2013</v>
      </c>
      <c r="B658" t="s">
        <v>57</v>
      </c>
      <c r="C658" t="s">
        <v>58</v>
      </c>
      <c r="D658" t="s">
        <v>13</v>
      </c>
      <c r="E658">
        <v>317550</v>
      </c>
      <c r="F658" t="str">
        <f t="shared" si="10"/>
        <v>Total P</v>
      </c>
    </row>
    <row r="659" spans="1:6" x14ac:dyDescent="0.25">
      <c r="A659">
        <v>2013</v>
      </c>
      <c r="B659" t="s">
        <v>59</v>
      </c>
      <c r="C659" t="s">
        <v>60</v>
      </c>
      <c r="D659" t="s">
        <v>13</v>
      </c>
      <c r="E659">
        <v>155760</v>
      </c>
      <c r="F659" t="str">
        <f t="shared" si="10"/>
        <v>Total P</v>
      </c>
    </row>
    <row r="660" spans="1:6" x14ac:dyDescent="0.25">
      <c r="A660">
        <v>2013</v>
      </c>
      <c r="B660" t="s">
        <v>61</v>
      </c>
      <c r="C660" t="s">
        <v>62</v>
      </c>
      <c r="D660" t="s">
        <v>13</v>
      </c>
      <c r="E660">
        <v>128490</v>
      </c>
      <c r="F660" t="str">
        <f t="shared" si="10"/>
        <v>Total P</v>
      </c>
    </row>
    <row r="661" spans="1:6" x14ac:dyDescent="0.25">
      <c r="A661">
        <v>2014</v>
      </c>
      <c r="B661" t="s">
        <v>5</v>
      </c>
      <c r="C661" t="s">
        <v>6</v>
      </c>
      <c r="D661" t="s">
        <v>7</v>
      </c>
      <c r="E661">
        <v>34.49</v>
      </c>
      <c r="F661" t="str">
        <f t="shared" si="10"/>
        <v>Cd, Hg, Ni, Pb</v>
      </c>
    </row>
    <row r="662" spans="1:6" x14ac:dyDescent="0.25">
      <c r="A662">
        <v>2014</v>
      </c>
      <c r="B662" t="s">
        <v>14</v>
      </c>
      <c r="C662" t="s">
        <v>15</v>
      </c>
      <c r="D662" t="s">
        <v>7</v>
      </c>
      <c r="E662">
        <v>476.2</v>
      </c>
      <c r="F662" t="str">
        <f t="shared" si="10"/>
        <v>Cd, Hg, Ni, Pb</v>
      </c>
    </row>
    <row r="663" spans="1:6" x14ac:dyDescent="0.25">
      <c r="A663">
        <v>2014</v>
      </c>
      <c r="B663" t="s">
        <v>16</v>
      </c>
      <c r="C663" t="s">
        <v>17</v>
      </c>
      <c r="D663" t="s">
        <v>7</v>
      </c>
      <c r="E663">
        <v>962.03</v>
      </c>
      <c r="F663" t="str">
        <f t="shared" si="10"/>
        <v>Cd, Hg, Ni, Pb</v>
      </c>
    </row>
    <row r="664" spans="1:6" x14ac:dyDescent="0.25">
      <c r="A664">
        <v>2014</v>
      </c>
      <c r="B664" t="s">
        <v>20</v>
      </c>
      <c r="C664" t="s">
        <v>68</v>
      </c>
      <c r="D664" t="s">
        <v>7</v>
      </c>
      <c r="E664">
        <v>150.5</v>
      </c>
      <c r="F664" t="str">
        <f t="shared" si="10"/>
        <v>Cd, Hg, Ni, Pb</v>
      </c>
    </row>
    <row r="665" spans="1:6" x14ac:dyDescent="0.25">
      <c r="A665">
        <v>2014</v>
      </c>
      <c r="B665" t="s">
        <v>21</v>
      </c>
      <c r="C665" t="s">
        <v>22</v>
      </c>
      <c r="D665" t="s">
        <v>7</v>
      </c>
      <c r="E665">
        <v>479.4</v>
      </c>
      <c r="F665" t="str">
        <f t="shared" si="10"/>
        <v>Cd, Hg, Ni, Pb</v>
      </c>
    </row>
    <row r="666" spans="1:6" x14ac:dyDescent="0.25">
      <c r="A666">
        <v>2014</v>
      </c>
      <c r="B666" t="s">
        <v>23</v>
      </c>
      <c r="C666" t="s">
        <v>24</v>
      </c>
      <c r="D666" t="s">
        <v>7</v>
      </c>
      <c r="E666">
        <v>7</v>
      </c>
      <c r="F666" t="str">
        <f t="shared" si="10"/>
        <v>Cd, Hg, Ni, Pb</v>
      </c>
    </row>
    <row r="667" spans="1:6" x14ac:dyDescent="0.25">
      <c r="A667">
        <v>2014</v>
      </c>
      <c r="B667" t="s">
        <v>25</v>
      </c>
      <c r="C667" t="s">
        <v>26</v>
      </c>
      <c r="D667" t="s">
        <v>7</v>
      </c>
      <c r="E667">
        <v>7</v>
      </c>
      <c r="F667" t="str">
        <f t="shared" si="10"/>
        <v>Cd, Hg, Ni, Pb</v>
      </c>
    </row>
    <row r="668" spans="1:6" x14ac:dyDescent="0.25">
      <c r="A668">
        <v>2014</v>
      </c>
      <c r="B668" t="s">
        <v>27</v>
      </c>
      <c r="C668" t="s">
        <v>28</v>
      </c>
      <c r="D668" t="s">
        <v>7</v>
      </c>
      <c r="E668">
        <v>325.51</v>
      </c>
      <c r="F668" t="str">
        <f t="shared" si="10"/>
        <v>Cd, Hg, Ni, Pb</v>
      </c>
    </row>
    <row r="669" spans="1:6" x14ac:dyDescent="0.25">
      <c r="A669">
        <v>2014</v>
      </c>
      <c r="B669" t="s">
        <v>29</v>
      </c>
      <c r="C669" t="s">
        <v>30</v>
      </c>
      <c r="D669" t="s">
        <v>7</v>
      </c>
      <c r="E669">
        <v>208.7</v>
      </c>
      <c r="F669" t="str">
        <f t="shared" si="10"/>
        <v>Cd, Hg, Ni, Pb</v>
      </c>
    </row>
    <row r="670" spans="1:6" x14ac:dyDescent="0.25">
      <c r="A670">
        <v>2014</v>
      </c>
      <c r="B670" t="s">
        <v>31</v>
      </c>
      <c r="C670" t="s">
        <v>32</v>
      </c>
      <c r="D670" t="s">
        <v>7</v>
      </c>
      <c r="E670">
        <v>711.52</v>
      </c>
      <c r="F670" t="str">
        <f t="shared" si="10"/>
        <v>Cd, Hg, Ni, Pb</v>
      </c>
    </row>
    <row r="671" spans="1:6" x14ac:dyDescent="0.25">
      <c r="A671">
        <v>2014</v>
      </c>
      <c r="B671" t="s">
        <v>33</v>
      </c>
      <c r="C671" t="s">
        <v>34</v>
      </c>
      <c r="D671" t="s">
        <v>7</v>
      </c>
      <c r="E671">
        <v>33.299999999999997</v>
      </c>
      <c r="F671" t="str">
        <f t="shared" si="10"/>
        <v>Cd, Hg, Ni, Pb</v>
      </c>
    </row>
    <row r="672" spans="1:6" x14ac:dyDescent="0.25">
      <c r="A672">
        <v>2014</v>
      </c>
      <c r="B672" t="s">
        <v>63</v>
      </c>
      <c r="C672" t="s">
        <v>64</v>
      </c>
      <c r="D672" t="s">
        <v>7</v>
      </c>
      <c r="E672">
        <v>6.35</v>
      </c>
      <c r="F672" t="str">
        <f t="shared" si="10"/>
        <v>Cd, Hg, Ni, Pb</v>
      </c>
    </row>
    <row r="673" spans="1:6" x14ac:dyDescent="0.25">
      <c r="A673">
        <v>2014</v>
      </c>
      <c r="B673" t="s">
        <v>35</v>
      </c>
      <c r="C673" t="s">
        <v>36</v>
      </c>
      <c r="D673" t="s">
        <v>7</v>
      </c>
      <c r="E673">
        <v>882.59</v>
      </c>
      <c r="F673" t="str">
        <f t="shared" si="10"/>
        <v>Cd, Hg, Ni, Pb</v>
      </c>
    </row>
    <row r="674" spans="1:6" x14ac:dyDescent="0.25">
      <c r="A674">
        <v>2014</v>
      </c>
      <c r="B674" t="s">
        <v>37</v>
      </c>
      <c r="C674" t="s">
        <v>38</v>
      </c>
      <c r="D674" t="s">
        <v>7</v>
      </c>
      <c r="E674">
        <v>29.38</v>
      </c>
      <c r="F674" t="str">
        <f t="shared" si="10"/>
        <v>Cd, Hg, Ni, Pb</v>
      </c>
    </row>
    <row r="675" spans="1:6" x14ac:dyDescent="0.25">
      <c r="A675">
        <v>2014</v>
      </c>
      <c r="B675" t="s">
        <v>39</v>
      </c>
      <c r="C675" t="s">
        <v>40</v>
      </c>
      <c r="D675" t="s">
        <v>7</v>
      </c>
      <c r="E675">
        <v>5231.1000000000004</v>
      </c>
      <c r="F675" t="str">
        <f t="shared" si="10"/>
        <v>Cd, Hg, Ni, Pb</v>
      </c>
    </row>
    <row r="676" spans="1:6" x14ac:dyDescent="0.25">
      <c r="A676">
        <v>2014</v>
      </c>
      <c r="B676" t="s">
        <v>41</v>
      </c>
      <c r="C676" t="s">
        <v>42</v>
      </c>
      <c r="D676" t="s">
        <v>7</v>
      </c>
      <c r="E676">
        <v>46</v>
      </c>
      <c r="F676" t="str">
        <f t="shared" si="10"/>
        <v>Cd, Hg, Ni, Pb</v>
      </c>
    </row>
    <row r="677" spans="1:6" x14ac:dyDescent="0.25">
      <c r="A677">
        <v>2014</v>
      </c>
      <c r="B677" t="s">
        <v>45</v>
      </c>
      <c r="C677" t="s">
        <v>46</v>
      </c>
      <c r="D677" t="s">
        <v>7</v>
      </c>
      <c r="E677">
        <v>5</v>
      </c>
      <c r="F677" t="str">
        <f t="shared" si="10"/>
        <v>Cd, Hg, Ni, Pb</v>
      </c>
    </row>
    <row r="678" spans="1:6" x14ac:dyDescent="0.25">
      <c r="A678">
        <v>2014</v>
      </c>
      <c r="B678" t="s">
        <v>49</v>
      </c>
      <c r="C678" t="s">
        <v>50</v>
      </c>
      <c r="D678" t="s">
        <v>7</v>
      </c>
      <c r="E678">
        <v>30.6</v>
      </c>
      <c r="F678" t="str">
        <f t="shared" si="10"/>
        <v>Cd, Hg, Ni, Pb</v>
      </c>
    </row>
    <row r="679" spans="1:6" x14ac:dyDescent="0.25">
      <c r="A679">
        <v>2014</v>
      </c>
      <c r="B679" t="s">
        <v>51</v>
      </c>
      <c r="C679" t="s">
        <v>52</v>
      </c>
      <c r="D679" t="s">
        <v>7</v>
      </c>
      <c r="E679">
        <v>3661.38</v>
      </c>
      <c r="F679" t="str">
        <f t="shared" si="10"/>
        <v>Cd, Hg, Ni, Pb</v>
      </c>
    </row>
    <row r="680" spans="1:6" x14ac:dyDescent="0.25">
      <c r="A680">
        <v>2014</v>
      </c>
      <c r="B680" t="s">
        <v>53</v>
      </c>
      <c r="C680" t="s">
        <v>54</v>
      </c>
      <c r="D680" t="s">
        <v>7</v>
      </c>
      <c r="E680">
        <v>1679.86</v>
      </c>
      <c r="F680" t="str">
        <f t="shared" si="10"/>
        <v>Cd, Hg, Ni, Pb</v>
      </c>
    </row>
    <row r="681" spans="1:6" x14ac:dyDescent="0.25">
      <c r="A681">
        <v>2014</v>
      </c>
      <c r="B681" t="s">
        <v>55</v>
      </c>
      <c r="C681" t="s">
        <v>56</v>
      </c>
      <c r="D681" t="s">
        <v>7</v>
      </c>
      <c r="E681">
        <v>578</v>
      </c>
      <c r="F681" t="str">
        <f t="shared" si="10"/>
        <v>Cd, Hg, Ni, Pb</v>
      </c>
    </row>
    <row r="682" spans="1:6" x14ac:dyDescent="0.25">
      <c r="A682">
        <v>2014</v>
      </c>
      <c r="B682" t="s">
        <v>57</v>
      </c>
      <c r="C682" t="s">
        <v>58</v>
      </c>
      <c r="D682" t="s">
        <v>7</v>
      </c>
      <c r="E682">
        <v>518.16</v>
      </c>
      <c r="F682" t="str">
        <f t="shared" si="10"/>
        <v>Cd, Hg, Ni, Pb</v>
      </c>
    </row>
    <row r="683" spans="1:6" x14ac:dyDescent="0.25">
      <c r="A683">
        <v>2014</v>
      </c>
      <c r="B683" t="s">
        <v>61</v>
      </c>
      <c r="C683" t="s">
        <v>62</v>
      </c>
      <c r="D683" t="s">
        <v>7</v>
      </c>
      <c r="E683">
        <v>110.86</v>
      </c>
      <c r="F683" t="str">
        <f t="shared" si="10"/>
        <v>Cd, Hg, Ni, Pb</v>
      </c>
    </row>
    <row r="684" spans="1:6" x14ac:dyDescent="0.25">
      <c r="A684">
        <v>2014</v>
      </c>
      <c r="B684" t="s">
        <v>5</v>
      </c>
      <c r="C684" t="s">
        <v>6</v>
      </c>
      <c r="D684" t="s">
        <v>8</v>
      </c>
      <c r="E684">
        <v>1008.3</v>
      </c>
      <c r="F684" t="str">
        <f t="shared" si="10"/>
        <v>Cd, Hg, Ni, Pb</v>
      </c>
    </row>
    <row r="685" spans="1:6" x14ac:dyDescent="0.25">
      <c r="A685">
        <v>2014</v>
      </c>
      <c r="B685" t="s">
        <v>14</v>
      </c>
      <c r="C685" t="s">
        <v>15</v>
      </c>
      <c r="D685" t="s">
        <v>8</v>
      </c>
      <c r="E685">
        <v>3079.4</v>
      </c>
      <c r="F685" t="str">
        <f t="shared" si="10"/>
        <v>Cd, Hg, Ni, Pb</v>
      </c>
    </row>
    <row r="686" spans="1:6" x14ac:dyDescent="0.25">
      <c r="A686">
        <v>2014</v>
      </c>
      <c r="B686" t="s">
        <v>16</v>
      </c>
      <c r="C686" t="s">
        <v>17</v>
      </c>
      <c r="D686" t="s">
        <v>8</v>
      </c>
      <c r="E686">
        <v>8038</v>
      </c>
      <c r="F686" t="str">
        <f t="shared" si="10"/>
        <v>Cd, Hg, Ni, Pb</v>
      </c>
    </row>
    <row r="687" spans="1:6" x14ac:dyDescent="0.25">
      <c r="A687">
        <v>2014</v>
      </c>
      <c r="B687" t="s">
        <v>20</v>
      </c>
      <c r="C687" t="s">
        <v>68</v>
      </c>
      <c r="D687" t="s">
        <v>8</v>
      </c>
      <c r="E687">
        <v>1127.5999999999999</v>
      </c>
      <c r="F687" t="str">
        <f t="shared" si="10"/>
        <v>Cd, Hg, Ni, Pb</v>
      </c>
    </row>
    <row r="688" spans="1:6" x14ac:dyDescent="0.25">
      <c r="A688">
        <v>2014</v>
      </c>
      <c r="B688" t="s">
        <v>21</v>
      </c>
      <c r="C688" t="s">
        <v>22</v>
      </c>
      <c r="D688" t="s">
        <v>8</v>
      </c>
      <c r="E688">
        <v>5495.9</v>
      </c>
      <c r="F688" t="str">
        <f t="shared" si="10"/>
        <v>Cd, Hg, Ni, Pb</v>
      </c>
    </row>
    <row r="689" spans="1:6" x14ac:dyDescent="0.25">
      <c r="A689">
        <v>2014</v>
      </c>
      <c r="B689" t="s">
        <v>23</v>
      </c>
      <c r="C689" t="s">
        <v>24</v>
      </c>
      <c r="D689" t="s">
        <v>8</v>
      </c>
      <c r="E689">
        <v>146</v>
      </c>
      <c r="F689" t="str">
        <f t="shared" si="10"/>
        <v>Cd, Hg, Ni, Pb</v>
      </c>
    </row>
    <row r="690" spans="1:6" x14ac:dyDescent="0.25">
      <c r="A690">
        <v>2014</v>
      </c>
      <c r="B690" t="s">
        <v>25</v>
      </c>
      <c r="C690" t="s">
        <v>26</v>
      </c>
      <c r="D690" t="s">
        <v>8</v>
      </c>
      <c r="E690">
        <v>31</v>
      </c>
      <c r="F690" t="str">
        <f t="shared" si="10"/>
        <v>Cd, Hg, Ni, Pb</v>
      </c>
    </row>
    <row r="691" spans="1:6" x14ac:dyDescent="0.25">
      <c r="A691">
        <v>2014</v>
      </c>
      <c r="B691" t="s">
        <v>27</v>
      </c>
      <c r="C691" t="s">
        <v>28</v>
      </c>
      <c r="D691" t="s">
        <v>8</v>
      </c>
      <c r="E691">
        <v>3230.2</v>
      </c>
      <c r="F691" t="str">
        <f t="shared" si="10"/>
        <v>Cd, Hg, Ni, Pb</v>
      </c>
    </row>
    <row r="692" spans="1:6" x14ac:dyDescent="0.25">
      <c r="A692">
        <v>2014</v>
      </c>
      <c r="B692" t="s">
        <v>29</v>
      </c>
      <c r="C692" t="s">
        <v>30</v>
      </c>
      <c r="D692" t="s">
        <v>8</v>
      </c>
      <c r="E692">
        <v>586</v>
      </c>
      <c r="F692" t="str">
        <f t="shared" si="10"/>
        <v>Cd, Hg, Ni, Pb</v>
      </c>
    </row>
    <row r="693" spans="1:6" x14ac:dyDescent="0.25">
      <c r="A693">
        <v>2014</v>
      </c>
      <c r="B693" t="s">
        <v>31</v>
      </c>
      <c r="C693" t="s">
        <v>32</v>
      </c>
      <c r="D693" t="s">
        <v>8</v>
      </c>
      <c r="E693">
        <v>15026.9</v>
      </c>
      <c r="F693" t="str">
        <f t="shared" si="10"/>
        <v>Cd, Hg, Ni, Pb</v>
      </c>
    </row>
    <row r="694" spans="1:6" x14ac:dyDescent="0.25">
      <c r="A694">
        <v>2014</v>
      </c>
      <c r="B694" t="s">
        <v>33</v>
      </c>
      <c r="C694" t="s">
        <v>34</v>
      </c>
      <c r="D694" t="s">
        <v>8</v>
      </c>
      <c r="E694">
        <v>608.70000000000005</v>
      </c>
      <c r="F694" t="str">
        <f t="shared" si="10"/>
        <v>Cd, Hg, Ni, Pb</v>
      </c>
    </row>
    <row r="695" spans="1:6" x14ac:dyDescent="0.25">
      <c r="A695">
        <v>2014</v>
      </c>
      <c r="B695" t="s">
        <v>63</v>
      </c>
      <c r="C695" t="s">
        <v>64</v>
      </c>
      <c r="D695" t="s">
        <v>8</v>
      </c>
      <c r="E695">
        <v>146.9</v>
      </c>
      <c r="F695" t="str">
        <f t="shared" si="10"/>
        <v>Cd, Hg, Ni, Pb</v>
      </c>
    </row>
    <row r="696" spans="1:6" x14ac:dyDescent="0.25">
      <c r="A696">
        <v>2014</v>
      </c>
      <c r="B696" t="s">
        <v>35</v>
      </c>
      <c r="C696" t="s">
        <v>36</v>
      </c>
      <c r="D696" t="s">
        <v>8</v>
      </c>
      <c r="E696">
        <v>4516</v>
      </c>
      <c r="F696" t="str">
        <f t="shared" si="10"/>
        <v>Cd, Hg, Ni, Pb</v>
      </c>
    </row>
    <row r="697" spans="1:6" x14ac:dyDescent="0.25">
      <c r="A697">
        <v>2014</v>
      </c>
      <c r="B697" t="s">
        <v>37</v>
      </c>
      <c r="C697" t="s">
        <v>38</v>
      </c>
      <c r="D697" t="s">
        <v>8</v>
      </c>
      <c r="E697">
        <v>1230.8</v>
      </c>
      <c r="F697" t="str">
        <f t="shared" si="10"/>
        <v>Cd, Hg, Ni, Pb</v>
      </c>
    </row>
    <row r="698" spans="1:6" x14ac:dyDescent="0.25">
      <c r="A698">
        <v>2014</v>
      </c>
      <c r="B698" t="s">
        <v>39</v>
      </c>
      <c r="C698" t="s">
        <v>40</v>
      </c>
      <c r="D698" t="s">
        <v>8</v>
      </c>
      <c r="E698">
        <v>40315.699999999997</v>
      </c>
      <c r="F698" t="str">
        <f t="shared" si="10"/>
        <v>Cd, Hg, Ni, Pb</v>
      </c>
    </row>
    <row r="699" spans="1:6" x14ac:dyDescent="0.25">
      <c r="A699">
        <v>2014</v>
      </c>
      <c r="B699" t="s">
        <v>43</v>
      </c>
      <c r="C699" t="s">
        <v>44</v>
      </c>
      <c r="D699" t="s">
        <v>8</v>
      </c>
      <c r="E699">
        <v>30.8</v>
      </c>
      <c r="F699" t="str">
        <f t="shared" si="10"/>
        <v>Cd, Hg, Ni, Pb</v>
      </c>
    </row>
    <row r="700" spans="1:6" x14ac:dyDescent="0.25">
      <c r="A700">
        <v>2014</v>
      </c>
      <c r="B700" t="s">
        <v>45</v>
      </c>
      <c r="C700" t="s">
        <v>46</v>
      </c>
      <c r="D700" t="s">
        <v>8</v>
      </c>
      <c r="E700">
        <v>65.2</v>
      </c>
      <c r="F700" t="str">
        <f t="shared" si="10"/>
        <v>Cd, Hg, Ni, Pb</v>
      </c>
    </row>
    <row r="701" spans="1:6" x14ac:dyDescent="0.25">
      <c r="A701">
        <v>2014</v>
      </c>
      <c r="B701" t="s">
        <v>47</v>
      </c>
      <c r="C701" t="s">
        <v>48</v>
      </c>
      <c r="D701" t="s">
        <v>8</v>
      </c>
      <c r="E701">
        <v>1230</v>
      </c>
      <c r="F701" t="str">
        <f t="shared" si="10"/>
        <v>Cd, Hg, Ni, Pb</v>
      </c>
    </row>
    <row r="702" spans="1:6" x14ac:dyDescent="0.25">
      <c r="A702">
        <v>2014</v>
      </c>
      <c r="B702" t="s">
        <v>49</v>
      </c>
      <c r="C702" t="s">
        <v>50</v>
      </c>
      <c r="D702" t="s">
        <v>8</v>
      </c>
      <c r="E702">
        <v>1733.5</v>
      </c>
      <c r="F702" t="str">
        <f t="shared" si="10"/>
        <v>Cd, Hg, Ni, Pb</v>
      </c>
    </row>
    <row r="703" spans="1:6" x14ac:dyDescent="0.25">
      <c r="A703">
        <v>2014</v>
      </c>
      <c r="B703" t="s">
        <v>51</v>
      </c>
      <c r="C703" t="s">
        <v>52</v>
      </c>
      <c r="D703" t="s">
        <v>8</v>
      </c>
      <c r="E703">
        <v>44677.2</v>
      </c>
      <c r="F703" t="str">
        <f t="shared" si="10"/>
        <v>Cd, Hg, Ni, Pb</v>
      </c>
    </row>
    <row r="704" spans="1:6" x14ac:dyDescent="0.25">
      <c r="A704">
        <v>2014</v>
      </c>
      <c r="B704" t="s">
        <v>53</v>
      </c>
      <c r="C704" t="s">
        <v>54</v>
      </c>
      <c r="D704" t="s">
        <v>8</v>
      </c>
      <c r="E704">
        <v>9373.2000000000007</v>
      </c>
      <c r="F704" t="str">
        <f t="shared" si="10"/>
        <v>Cd, Hg, Ni, Pb</v>
      </c>
    </row>
    <row r="705" spans="1:6" x14ac:dyDescent="0.25">
      <c r="A705">
        <v>2014</v>
      </c>
      <c r="B705" t="s">
        <v>55</v>
      </c>
      <c r="C705" t="s">
        <v>56</v>
      </c>
      <c r="D705" t="s">
        <v>8</v>
      </c>
      <c r="E705">
        <v>3284.5</v>
      </c>
      <c r="F705" t="str">
        <f t="shared" si="10"/>
        <v>Cd, Hg, Ni, Pb</v>
      </c>
    </row>
    <row r="706" spans="1:6" x14ac:dyDescent="0.25">
      <c r="A706">
        <v>2014</v>
      </c>
      <c r="B706" t="s">
        <v>57</v>
      </c>
      <c r="C706" t="s">
        <v>58</v>
      </c>
      <c r="D706" t="s">
        <v>8</v>
      </c>
      <c r="E706">
        <v>1223.9000000000001</v>
      </c>
      <c r="F706" t="str">
        <f t="shared" si="10"/>
        <v>Cd, Hg, Ni, Pb</v>
      </c>
    </row>
    <row r="707" spans="1:6" x14ac:dyDescent="0.25">
      <c r="A707">
        <v>2014</v>
      </c>
      <c r="B707" t="s">
        <v>5</v>
      </c>
      <c r="C707" t="s">
        <v>6</v>
      </c>
      <c r="D707" t="s">
        <v>9</v>
      </c>
      <c r="E707">
        <v>8</v>
      </c>
      <c r="F707" t="str">
        <f t="shared" ref="F707:F770" si="11">IF(OR(LEFT(D707,3)="Cad",LEFT(D707,3)="Lea",LEFT(D707,3)="Mer",LEFT(D707,3)="Nic"),"Cd, Hg, Ni, Pb",IF(RIGHT(D707,3)="gen","Total N",IF(RIGHT(D707,3)="rus","Total P","TOC")))</f>
        <v>Cd, Hg, Ni, Pb</v>
      </c>
    </row>
    <row r="708" spans="1:6" x14ac:dyDescent="0.25">
      <c r="A708">
        <v>2014</v>
      </c>
      <c r="B708" t="s">
        <v>14</v>
      </c>
      <c r="C708" t="s">
        <v>15</v>
      </c>
      <c r="D708" t="s">
        <v>9</v>
      </c>
      <c r="E708">
        <v>47.04</v>
      </c>
      <c r="F708" t="str">
        <f t="shared" si="11"/>
        <v>Cd, Hg, Ni, Pb</v>
      </c>
    </row>
    <row r="709" spans="1:6" x14ac:dyDescent="0.25">
      <c r="A709">
        <v>2014</v>
      </c>
      <c r="B709" t="s">
        <v>16</v>
      </c>
      <c r="C709" t="s">
        <v>17</v>
      </c>
      <c r="D709" t="s">
        <v>9</v>
      </c>
      <c r="E709">
        <v>23.7</v>
      </c>
      <c r="F709" t="str">
        <f t="shared" si="11"/>
        <v>Cd, Hg, Ni, Pb</v>
      </c>
    </row>
    <row r="710" spans="1:6" x14ac:dyDescent="0.25">
      <c r="A710">
        <v>2014</v>
      </c>
      <c r="B710" t="s">
        <v>18</v>
      </c>
      <c r="C710" t="s">
        <v>19</v>
      </c>
      <c r="D710" t="s">
        <v>9</v>
      </c>
      <c r="E710">
        <v>3.75</v>
      </c>
      <c r="F710" t="str">
        <f t="shared" si="11"/>
        <v>Cd, Hg, Ni, Pb</v>
      </c>
    </row>
    <row r="711" spans="1:6" x14ac:dyDescent="0.25">
      <c r="A711">
        <v>2014</v>
      </c>
      <c r="B711" t="s">
        <v>20</v>
      </c>
      <c r="C711" t="s">
        <v>68</v>
      </c>
      <c r="D711" t="s">
        <v>9</v>
      </c>
      <c r="E711">
        <v>75.12</v>
      </c>
      <c r="F711" t="str">
        <f t="shared" si="11"/>
        <v>Cd, Hg, Ni, Pb</v>
      </c>
    </row>
    <row r="712" spans="1:6" x14ac:dyDescent="0.25">
      <c r="A712">
        <v>2014</v>
      </c>
      <c r="B712" t="s">
        <v>21</v>
      </c>
      <c r="C712" t="s">
        <v>22</v>
      </c>
      <c r="D712" t="s">
        <v>9</v>
      </c>
      <c r="E712">
        <v>160.93</v>
      </c>
      <c r="F712" t="str">
        <f t="shared" si="11"/>
        <v>Cd, Hg, Ni, Pb</v>
      </c>
    </row>
    <row r="713" spans="1:6" x14ac:dyDescent="0.25">
      <c r="A713">
        <v>2014</v>
      </c>
      <c r="B713" t="s">
        <v>23</v>
      </c>
      <c r="C713" t="s">
        <v>24</v>
      </c>
      <c r="D713" t="s">
        <v>9</v>
      </c>
      <c r="E713">
        <v>15.4</v>
      </c>
      <c r="F713" t="str">
        <f t="shared" si="11"/>
        <v>Cd, Hg, Ni, Pb</v>
      </c>
    </row>
    <row r="714" spans="1:6" x14ac:dyDescent="0.25">
      <c r="A714">
        <v>2014</v>
      </c>
      <c r="B714" t="s">
        <v>27</v>
      </c>
      <c r="C714" t="s">
        <v>28</v>
      </c>
      <c r="D714" t="s">
        <v>9</v>
      </c>
      <c r="E714">
        <v>259.27</v>
      </c>
      <c r="F714" t="str">
        <f t="shared" si="11"/>
        <v>Cd, Hg, Ni, Pb</v>
      </c>
    </row>
    <row r="715" spans="1:6" x14ac:dyDescent="0.25">
      <c r="A715">
        <v>2014</v>
      </c>
      <c r="B715" t="s">
        <v>29</v>
      </c>
      <c r="C715" t="s">
        <v>30</v>
      </c>
      <c r="D715" t="s">
        <v>9</v>
      </c>
      <c r="E715">
        <v>38.26</v>
      </c>
      <c r="F715" t="str">
        <f t="shared" si="11"/>
        <v>Cd, Hg, Ni, Pb</v>
      </c>
    </row>
    <row r="716" spans="1:6" x14ac:dyDescent="0.25">
      <c r="A716">
        <v>2014</v>
      </c>
      <c r="B716" t="s">
        <v>31</v>
      </c>
      <c r="C716" t="s">
        <v>32</v>
      </c>
      <c r="D716" t="s">
        <v>9</v>
      </c>
      <c r="E716">
        <v>224.11</v>
      </c>
      <c r="F716" t="str">
        <f t="shared" si="11"/>
        <v>Cd, Hg, Ni, Pb</v>
      </c>
    </row>
    <row r="717" spans="1:6" x14ac:dyDescent="0.25">
      <c r="A717">
        <v>2014</v>
      </c>
      <c r="B717" t="s">
        <v>33</v>
      </c>
      <c r="C717" t="s">
        <v>34</v>
      </c>
      <c r="D717" t="s">
        <v>9</v>
      </c>
      <c r="E717">
        <v>124.71</v>
      </c>
      <c r="F717" t="str">
        <f t="shared" si="11"/>
        <v>Cd, Hg, Ni, Pb</v>
      </c>
    </row>
    <row r="718" spans="1:6" x14ac:dyDescent="0.25">
      <c r="A718">
        <v>2014</v>
      </c>
      <c r="B718" t="s">
        <v>35</v>
      </c>
      <c r="C718" t="s">
        <v>36</v>
      </c>
      <c r="D718" t="s">
        <v>9</v>
      </c>
      <c r="E718">
        <v>95.17</v>
      </c>
      <c r="F718" t="str">
        <f t="shared" si="11"/>
        <v>Cd, Hg, Ni, Pb</v>
      </c>
    </row>
    <row r="719" spans="1:6" x14ac:dyDescent="0.25">
      <c r="A719">
        <v>2014</v>
      </c>
      <c r="B719" t="s">
        <v>37</v>
      </c>
      <c r="C719" t="s">
        <v>38</v>
      </c>
      <c r="D719" t="s">
        <v>9</v>
      </c>
      <c r="E719">
        <v>28.75</v>
      </c>
      <c r="F719" t="str">
        <f t="shared" si="11"/>
        <v>Cd, Hg, Ni, Pb</v>
      </c>
    </row>
    <row r="720" spans="1:6" x14ac:dyDescent="0.25">
      <c r="A720">
        <v>2014</v>
      </c>
      <c r="B720" t="s">
        <v>39</v>
      </c>
      <c r="C720" t="s">
        <v>40</v>
      </c>
      <c r="D720" t="s">
        <v>9</v>
      </c>
      <c r="E720">
        <v>577.54</v>
      </c>
      <c r="F720" t="str">
        <f t="shared" si="11"/>
        <v>Cd, Hg, Ni, Pb</v>
      </c>
    </row>
    <row r="721" spans="1:6" x14ac:dyDescent="0.25">
      <c r="A721">
        <v>2014</v>
      </c>
      <c r="B721" t="s">
        <v>41</v>
      </c>
      <c r="C721" t="s">
        <v>42</v>
      </c>
      <c r="D721" t="s">
        <v>9</v>
      </c>
      <c r="E721">
        <v>1</v>
      </c>
      <c r="F721" t="str">
        <f t="shared" si="11"/>
        <v>Cd, Hg, Ni, Pb</v>
      </c>
    </row>
    <row r="722" spans="1:6" x14ac:dyDescent="0.25">
      <c r="A722">
        <v>2014</v>
      </c>
      <c r="B722" t="s">
        <v>45</v>
      </c>
      <c r="C722" t="s">
        <v>46</v>
      </c>
      <c r="D722" t="s">
        <v>9</v>
      </c>
      <c r="E722">
        <v>5</v>
      </c>
      <c r="F722" t="str">
        <f t="shared" si="11"/>
        <v>Cd, Hg, Ni, Pb</v>
      </c>
    </row>
    <row r="723" spans="1:6" x14ac:dyDescent="0.25">
      <c r="A723">
        <v>2014</v>
      </c>
      <c r="B723" t="s">
        <v>49</v>
      </c>
      <c r="C723" t="s">
        <v>50</v>
      </c>
      <c r="D723" t="s">
        <v>9</v>
      </c>
      <c r="E723">
        <v>3.8</v>
      </c>
      <c r="F723" t="str">
        <f t="shared" si="11"/>
        <v>Cd, Hg, Ni, Pb</v>
      </c>
    </row>
    <row r="724" spans="1:6" x14ac:dyDescent="0.25">
      <c r="A724">
        <v>2014</v>
      </c>
      <c r="B724" t="s">
        <v>51</v>
      </c>
      <c r="C724" t="s">
        <v>52</v>
      </c>
      <c r="D724" t="s">
        <v>9</v>
      </c>
      <c r="E724">
        <v>684.5</v>
      </c>
      <c r="F724" t="str">
        <f t="shared" si="11"/>
        <v>Cd, Hg, Ni, Pb</v>
      </c>
    </row>
    <row r="725" spans="1:6" x14ac:dyDescent="0.25">
      <c r="A725">
        <v>2014</v>
      </c>
      <c r="B725" t="s">
        <v>53</v>
      </c>
      <c r="C725" t="s">
        <v>54</v>
      </c>
      <c r="D725" t="s">
        <v>9</v>
      </c>
      <c r="E725">
        <v>108.7</v>
      </c>
      <c r="F725" t="str">
        <f t="shared" si="11"/>
        <v>Cd, Hg, Ni, Pb</v>
      </c>
    </row>
    <row r="726" spans="1:6" x14ac:dyDescent="0.25">
      <c r="A726">
        <v>2014</v>
      </c>
      <c r="B726" t="s">
        <v>55</v>
      </c>
      <c r="C726" t="s">
        <v>56</v>
      </c>
      <c r="D726" t="s">
        <v>9</v>
      </c>
      <c r="E726">
        <v>39.54</v>
      </c>
      <c r="F726" t="str">
        <f t="shared" si="11"/>
        <v>Cd, Hg, Ni, Pb</v>
      </c>
    </row>
    <row r="727" spans="1:6" x14ac:dyDescent="0.25">
      <c r="A727">
        <v>2014</v>
      </c>
      <c r="B727" t="s">
        <v>57</v>
      </c>
      <c r="C727" t="s">
        <v>58</v>
      </c>
      <c r="D727" t="s">
        <v>9</v>
      </c>
      <c r="E727">
        <v>34.1</v>
      </c>
      <c r="F727" t="str">
        <f t="shared" si="11"/>
        <v>Cd, Hg, Ni, Pb</v>
      </c>
    </row>
    <row r="728" spans="1:6" x14ac:dyDescent="0.25">
      <c r="A728">
        <v>2014</v>
      </c>
      <c r="B728" t="s">
        <v>61</v>
      </c>
      <c r="C728" t="s">
        <v>62</v>
      </c>
      <c r="D728" t="s">
        <v>9</v>
      </c>
      <c r="E728">
        <v>305.14999999999998</v>
      </c>
      <c r="F728" t="str">
        <f t="shared" si="11"/>
        <v>Cd, Hg, Ni, Pb</v>
      </c>
    </row>
    <row r="729" spans="1:6" x14ac:dyDescent="0.25">
      <c r="A729">
        <v>2014</v>
      </c>
      <c r="B729" t="s">
        <v>5</v>
      </c>
      <c r="C729" t="s">
        <v>6</v>
      </c>
      <c r="D729" t="s">
        <v>10</v>
      </c>
      <c r="E729">
        <v>4814.3</v>
      </c>
      <c r="F729" t="str">
        <f t="shared" si="11"/>
        <v>Cd, Hg, Ni, Pb</v>
      </c>
    </row>
    <row r="730" spans="1:6" x14ac:dyDescent="0.25">
      <c r="A730">
        <v>2014</v>
      </c>
      <c r="B730" t="s">
        <v>14</v>
      </c>
      <c r="C730" t="s">
        <v>15</v>
      </c>
      <c r="D730" t="s">
        <v>10</v>
      </c>
      <c r="E730">
        <v>4641.3999999999996</v>
      </c>
      <c r="F730" t="str">
        <f t="shared" si="11"/>
        <v>Cd, Hg, Ni, Pb</v>
      </c>
    </row>
    <row r="731" spans="1:6" x14ac:dyDescent="0.25">
      <c r="A731">
        <v>2014</v>
      </c>
      <c r="B731" t="s">
        <v>16</v>
      </c>
      <c r="C731" t="s">
        <v>17</v>
      </c>
      <c r="D731" t="s">
        <v>10</v>
      </c>
      <c r="E731">
        <v>5185.2</v>
      </c>
      <c r="F731" t="str">
        <f t="shared" si="11"/>
        <v>Cd, Hg, Ni, Pb</v>
      </c>
    </row>
    <row r="732" spans="1:6" x14ac:dyDescent="0.25">
      <c r="A732">
        <v>2014</v>
      </c>
      <c r="B732" t="s">
        <v>20</v>
      </c>
      <c r="C732" t="s">
        <v>68</v>
      </c>
      <c r="D732" t="s">
        <v>10</v>
      </c>
      <c r="E732">
        <v>4589.2</v>
      </c>
      <c r="F732" t="str">
        <f t="shared" si="11"/>
        <v>Cd, Hg, Ni, Pb</v>
      </c>
    </row>
    <row r="733" spans="1:6" x14ac:dyDescent="0.25">
      <c r="A733">
        <v>2014</v>
      </c>
      <c r="B733" t="s">
        <v>21</v>
      </c>
      <c r="C733" t="s">
        <v>22</v>
      </c>
      <c r="D733" t="s">
        <v>10</v>
      </c>
      <c r="E733">
        <v>25489.5</v>
      </c>
      <c r="F733" t="str">
        <f t="shared" si="11"/>
        <v>Cd, Hg, Ni, Pb</v>
      </c>
    </row>
    <row r="734" spans="1:6" x14ac:dyDescent="0.25">
      <c r="A734">
        <v>2014</v>
      </c>
      <c r="B734" t="s">
        <v>23</v>
      </c>
      <c r="C734" t="s">
        <v>24</v>
      </c>
      <c r="D734" t="s">
        <v>10</v>
      </c>
      <c r="E734">
        <v>640.4</v>
      </c>
      <c r="F734" t="str">
        <f t="shared" si="11"/>
        <v>Cd, Hg, Ni, Pb</v>
      </c>
    </row>
    <row r="735" spans="1:6" x14ac:dyDescent="0.25">
      <c r="A735">
        <v>2014</v>
      </c>
      <c r="B735" t="s">
        <v>25</v>
      </c>
      <c r="C735" t="s">
        <v>26</v>
      </c>
      <c r="D735" t="s">
        <v>10</v>
      </c>
      <c r="E735">
        <v>263</v>
      </c>
      <c r="F735" t="str">
        <f t="shared" si="11"/>
        <v>Cd, Hg, Ni, Pb</v>
      </c>
    </row>
    <row r="736" spans="1:6" x14ac:dyDescent="0.25">
      <c r="A736">
        <v>2014</v>
      </c>
      <c r="B736" t="s">
        <v>27</v>
      </c>
      <c r="C736" t="s">
        <v>28</v>
      </c>
      <c r="D736" t="s">
        <v>10</v>
      </c>
      <c r="E736">
        <v>11837.9</v>
      </c>
      <c r="F736" t="str">
        <f t="shared" si="11"/>
        <v>Cd, Hg, Ni, Pb</v>
      </c>
    </row>
    <row r="737" spans="1:6" x14ac:dyDescent="0.25">
      <c r="A737">
        <v>2014</v>
      </c>
      <c r="B737" t="s">
        <v>29</v>
      </c>
      <c r="C737" t="s">
        <v>30</v>
      </c>
      <c r="D737" t="s">
        <v>10</v>
      </c>
      <c r="E737">
        <v>74909.3</v>
      </c>
      <c r="F737" t="str">
        <f t="shared" si="11"/>
        <v>Cd, Hg, Ni, Pb</v>
      </c>
    </row>
    <row r="738" spans="1:6" x14ac:dyDescent="0.25">
      <c r="A738">
        <v>2014</v>
      </c>
      <c r="B738" t="s">
        <v>31</v>
      </c>
      <c r="C738" t="s">
        <v>32</v>
      </c>
      <c r="D738" t="s">
        <v>10</v>
      </c>
      <c r="E738">
        <v>13357.9</v>
      </c>
      <c r="F738" t="str">
        <f t="shared" si="11"/>
        <v>Cd, Hg, Ni, Pb</v>
      </c>
    </row>
    <row r="739" spans="1:6" x14ac:dyDescent="0.25">
      <c r="A739">
        <v>2014</v>
      </c>
      <c r="B739" t="s">
        <v>33</v>
      </c>
      <c r="C739" t="s">
        <v>34</v>
      </c>
      <c r="D739" t="s">
        <v>10</v>
      </c>
      <c r="E739">
        <v>6942.4</v>
      </c>
      <c r="F739" t="str">
        <f t="shared" si="11"/>
        <v>Cd, Hg, Ni, Pb</v>
      </c>
    </row>
    <row r="740" spans="1:6" x14ac:dyDescent="0.25">
      <c r="A740">
        <v>2014</v>
      </c>
      <c r="B740" t="s">
        <v>63</v>
      </c>
      <c r="C740" t="s">
        <v>64</v>
      </c>
      <c r="D740" t="s">
        <v>10</v>
      </c>
      <c r="E740">
        <v>32.200000000000003</v>
      </c>
      <c r="F740" t="str">
        <f t="shared" si="11"/>
        <v>Cd, Hg, Ni, Pb</v>
      </c>
    </row>
    <row r="741" spans="1:6" x14ac:dyDescent="0.25">
      <c r="A741">
        <v>2014</v>
      </c>
      <c r="B741" t="s">
        <v>35</v>
      </c>
      <c r="C741" t="s">
        <v>36</v>
      </c>
      <c r="D741" t="s">
        <v>10</v>
      </c>
      <c r="E741">
        <v>6605.29</v>
      </c>
      <c r="F741" t="str">
        <f t="shared" si="11"/>
        <v>Cd, Hg, Ni, Pb</v>
      </c>
    </row>
    <row r="742" spans="1:6" x14ac:dyDescent="0.25">
      <c r="A742">
        <v>2014</v>
      </c>
      <c r="B742" t="s">
        <v>37</v>
      </c>
      <c r="C742" t="s">
        <v>38</v>
      </c>
      <c r="D742" t="s">
        <v>10</v>
      </c>
      <c r="E742">
        <v>2201</v>
      </c>
      <c r="F742" t="str">
        <f t="shared" si="11"/>
        <v>Cd, Hg, Ni, Pb</v>
      </c>
    </row>
    <row r="743" spans="1:6" x14ac:dyDescent="0.25">
      <c r="A743">
        <v>2014</v>
      </c>
      <c r="B743" t="s">
        <v>39</v>
      </c>
      <c r="C743" t="s">
        <v>40</v>
      </c>
      <c r="D743" t="s">
        <v>10</v>
      </c>
      <c r="E743">
        <v>63286.2</v>
      </c>
      <c r="F743" t="str">
        <f t="shared" si="11"/>
        <v>Cd, Hg, Ni, Pb</v>
      </c>
    </row>
    <row r="744" spans="1:6" x14ac:dyDescent="0.25">
      <c r="A744">
        <v>2014</v>
      </c>
      <c r="B744" t="s">
        <v>41</v>
      </c>
      <c r="C744" t="s">
        <v>42</v>
      </c>
      <c r="D744" t="s">
        <v>10</v>
      </c>
      <c r="E744">
        <v>86.1</v>
      </c>
      <c r="F744" t="str">
        <f t="shared" si="11"/>
        <v>Cd, Hg, Ni, Pb</v>
      </c>
    </row>
    <row r="745" spans="1:6" x14ac:dyDescent="0.25">
      <c r="A745">
        <v>2014</v>
      </c>
      <c r="B745" t="s">
        <v>43</v>
      </c>
      <c r="C745" t="s">
        <v>44</v>
      </c>
      <c r="D745" t="s">
        <v>10</v>
      </c>
      <c r="E745">
        <v>88.4</v>
      </c>
      <c r="F745" t="str">
        <f t="shared" si="11"/>
        <v>Cd, Hg, Ni, Pb</v>
      </c>
    </row>
    <row r="746" spans="1:6" x14ac:dyDescent="0.25">
      <c r="A746">
        <v>2014</v>
      </c>
      <c r="B746" t="s">
        <v>45</v>
      </c>
      <c r="C746" t="s">
        <v>46</v>
      </c>
      <c r="D746" t="s">
        <v>10</v>
      </c>
      <c r="E746">
        <v>312.8</v>
      </c>
      <c r="F746" t="str">
        <f t="shared" si="11"/>
        <v>Cd, Hg, Ni, Pb</v>
      </c>
    </row>
    <row r="747" spans="1:6" x14ac:dyDescent="0.25">
      <c r="A747">
        <v>2014</v>
      </c>
      <c r="B747" t="s">
        <v>47</v>
      </c>
      <c r="C747" t="s">
        <v>48</v>
      </c>
      <c r="D747" t="s">
        <v>10</v>
      </c>
      <c r="E747">
        <v>745</v>
      </c>
      <c r="F747" t="str">
        <f t="shared" si="11"/>
        <v>Cd, Hg, Ni, Pb</v>
      </c>
    </row>
    <row r="748" spans="1:6" x14ac:dyDescent="0.25">
      <c r="A748">
        <v>2014</v>
      </c>
      <c r="B748" t="s">
        <v>49</v>
      </c>
      <c r="C748" t="s">
        <v>50</v>
      </c>
      <c r="D748" t="s">
        <v>10</v>
      </c>
      <c r="E748">
        <v>5754.5</v>
      </c>
      <c r="F748" t="str">
        <f t="shared" si="11"/>
        <v>Cd, Hg, Ni, Pb</v>
      </c>
    </row>
    <row r="749" spans="1:6" x14ac:dyDescent="0.25">
      <c r="A749">
        <v>2014</v>
      </c>
      <c r="B749" t="s">
        <v>51</v>
      </c>
      <c r="C749" t="s">
        <v>52</v>
      </c>
      <c r="D749" t="s">
        <v>10</v>
      </c>
      <c r="E749">
        <v>21091</v>
      </c>
      <c r="F749" t="str">
        <f t="shared" si="11"/>
        <v>Cd, Hg, Ni, Pb</v>
      </c>
    </row>
    <row r="750" spans="1:6" x14ac:dyDescent="0.25">
      <c r="A750">
        <v>2014</v>
      </c>
      <c r="B750" t="s">
        <v>53</v>
      </c>
      <c r="C750" t="s">
        <v>54</v>
      </c>
      <c r="D750" t="s">
        <v>10</v>
      </c>
      <c r="E750">
        <v>11234.3</v>
      </c>
      <c r="F750" t="str">
        <f t="shared" si="11"/>
        <v>Cd, Hg, Ni, Pb</v>
      </c>
    </row>
    <row r="751" spans="1:6" x14ac:dyDescent="0.25">
      <c r="A751">
        <v>2014</v>
      </c>
      <c r="B751" t="s">
        <v>55</v>
      </c>
      <c r="C751" t="s">
        <v>56</v>
      </c>
      <c r="D751" t="s">
        <v>10</v>
      </c>
      <c r="E751">
        <v>4622.3</v>
      </c>
      <c r="F751" t="str">
        <f t="shared" si="11"/>
        <v>Cd, Hg, Ni, Pb</v>
      </c>
    </row>
    <row r="752" spans="1:6" x14ac:dyDescent="0.25">
      <c r="A752">
        <v>2014</v>
      </c>
      <c r="B752" t="s">
        <v>57</v>
      </c>
      <c r="C752" t="s">
        <v>58</v>
      </c>
      <c r="D752" t="s">
        <v>10</v>
      </c>
      <c r="E752">
        <v>5273.7</v>
      </c>
      <c r="F752" t="str">
        <f t="shared" si="11"/>
        <v>Cd, Hg, Ni, Pb</v>
      </c>
    </row>
    <row r="753" spans="1:6" x14ac:dyDescent="0.25">
      <c r="A753">
        <v>2014</v>
      </c>
      <c r="B753" t="s">
        <v>59</v>
      </c>
      <c r="C753" t="s">
        <v>60</v>
      </c>
      <c r="D753" t="s">
        <v>10</v>
      </c>
      <c r="E753">
        <v>336.9</v>
      </c>
      <c r="F753" t="str">
        <f t="shared" si="11"/>
        <v>Cd, Hg, Ni, Pb</v>
      </c>
    </row>
    <row r="754" spans="1:6" x14ac:dyDescent="0.25">
      <c r="A754">
        <v>2014</v>
      </c>
      <c r="B754" t="s">
        <v>61</v>
      </c>
      <c r="C754" t="s">
        <v>62</v>
      </c>
      <c r="D754" t="s">
        <v>10</v>
      </c>
      <c r="E754">
        <v>22.6</v>
      </c>
      <c r="F754" t="str">
        <f t="shared" si="11"/>
        <v>Cd, Hg, Ni, Pb</v>
      </c>
    </row>
    <row r="755" spans="1:6" x14ac:dyDescent="0.25">
      <c r="A755">
        <v>2014</v>
      </c>
      <c r="B755" t="s">
        <v>5</v>
      </c>
      <c r="C755" t="s">
        <v>6</v>
      </c>
      <c r="D755" t="s">
        <v>11</v>
      </c>
      <c r="E755">
        <v>4778200</v>
      </c>
      <c r="F755" t="str">
        <f t="shared" si="11"/>
        <v>Total N</v>
      </c>
    </row>
    <row r="756" spans="1:6" x14ac:dyDescent="0.25">
      <c r="A756">
        <v>2014</v>
      </c>
      <c r="B756" t="s">
        <v>14</v>
      </c>
      <c r="C756" t="s">
        <v>15</v>
      </c>
      <c r="D756" t="s">
        <v>11</v>
      </c>
      <c r="E756">
        <v>3594300</v>
      </c>
      <c r="F756" t="str">
        <f t="shared" si="11"/>
        <v>Total N</v>
      </c>
    </row>
    <row r="757" spans="1:6" x14ac:dyDescent="0.25">
      <c r="A757">
        <v>2014</v>
      </c>
      <c r="B757" t="s">
        <v>16</v>
      </c>
      <c r="C757" t="s">
        <v>17</v>
      </c>
      <c r="D757" t="s">
        <v>11</v>
      </c>
      <c r="E757">
        <v>2912700</v>
      </c>
      <c r="F757" t="str">
        <f t="shared" si="11"/>
        <v>Total N</v>
      </c>
    </row>
    <row r="758" spans="1:6" x14ac:dyDescent="0.25">
      <c r="A758">
        <v>2014</v>
      </c>
      <c r="B758" t="s">
        <v>20</v>
      </c>
      <c r="C758" t="s">
        <v>68</v>
      </c>
      <c r="D758" t="s">
        <v>11</v>
      </c>
      <c r="E758">
        <v>4707700</v>
      </c>
      <c r="F758" t="str">
        <f t="shared" si="11"/>
        <v>Total N</v>
      </c>
    </row>
    <row r="759" spans="1:6" x14ac:dyDescent="0.25">
      <c r="A759">
        <v>2014</v>
      </c>
      <c r="B759" t="s">
        <v>21</v>
      </c>
      <c r="C759" t="s">
        <v>22</v>
      </c>
      <c r="D759" t="s">
        <v>11</v>
      </c>
      <c r="E759">
        <v>40469700</v>
      </c>
      <c r="F759" t="str">
        <f t="shared" si="11"/>
        <v>Total N</v>
      </c>
    </row>
    <row r="760" spans="1:6" x14ac:dyDescent="0.25">
      <c r="A760">
        <v>2014</v>
      </c>
      <c r="B760" t="s">
        <v>23</v>
      </c>
      <c r="C760" t="s">
        <v>24</v>
      </c>
      <c r="D760" t="s">
        <v>11</v>
      </c>
      <c r="E760">
        <v>1167800</v>
      </c>
      <c r="F760" t="str">
        <f t="shared" si="11"/>
        <v>Total N</v>
      </c>
    </row>
    <row r="761" spans="1:6" x14ac:dyDescent="0.25">
      <c r="A761">
        <v>2014</v>
      </c>
      <c r="B761" t="s">
        <v>25</v>
      </c>
      <c r="C761" t="s">
        <v>26</v>
      </c>
      <c r="D761" t="s">
        <v>11</v>
      </c>
      <c r="E761">
        <v>452300</v>
      </c>
      <c r="F761" t="str">
        <f t="shared" si="11"/>
        <v>Total N</v>
      </c>
    </row>
    <row r="762" spans="1:6" x14ac:dyDescent="0.25">
      <c r="A762">
        <v>2014</v>
      </c>
      <c r="B762" t="s">
        <v>27</v>
      </c>
      <c r="C762" t="s">
        <v>28</v>
      </c>
      <c r="D762" t="s">
        <v>11</v>
      </c>
      <c r="E762">
        <v>50199800</v>
      </c>
      <c r="F762" t="str">
        <f t="shared" si="11"/>
        <v>Total N</v>
      </c>
    </row>
    <row r="763" spans="1:6" x14ac:dyDescent="0.25">
      <c r="A763">
        <v>2014</v>
      </c>
      <c r="B763" t="s">
        <v>29</v>
      </c>
      <c r="C763" t="s">
        <v>30</v>
      </c>
      <c r="D763" t="s">
        <v>11</v>
      </c>
      <c r="E763">
        <v>7916500</v>
      </c>
      <c r="F763" t="str">
        <f t="shared" si="11"/>
        <v>Total N</v>
      </c>
    </row>
    <row r="764" spans="1:6" x14ac:dyDescent="0.25">
      <c r="A764">
        <v>2014</v>
      </c>
      <c r="B764" t="s">
        <v>31</v>
      </c>
      <c r="C764" t="s">
        <v>32</v>
      </c>
      <c r="D764" t="s">
        <v>11</v>
      </c>
      <c r="E764">
        <v>40731000</v>
      </c>
      <c r="F764" t="str">
        <f t="shared" si="11"/>
        <v>Total N</v>
      </c>
    </row>
    <row r="765" spans="1:6" x14ac:dyDescent="0.25">
      <c r="A765">
        <v>2014</v>
      </c>
      <c r="B765" t="s">
        <v>33</v>
      </c>
      <c r="C765" t="s">
        <v>34</v>
      </c>
      <c r="D765" t="s">
        <v>11</v>
      </c>
      <c r="E765">
        <v>3624400</v>
      </c>
      <c r="F765" t="str">
        <f t="shared" si="11"/>
        <v>Total N</v>
      </c>
    </row>
    <row r="766" spans="1:6" x14ac:dyDescent="0.25">
      <c r="A766">
        <v>2014</v>
      </c>
      <c r="B766" t="s">
        <v>63</v>
      </c>
      <c r="C766" t="s">
        <v>64</v>
      </c>
      <c r="D766" t="s">
        <v>11</v>
      </c>
      <c r="E766">
        <v>1691000</v>
      </c>
      <c r="F766" t="str">
        <f t="shared" si="11"/>
        <v>Total N</v>
      </c>
    </row>
    <row r="767" spans="1:6" x14ac:dyDescent="0.25">
      <c r="A767">
        <v>2014</v>
      </c>
      <c r="B767" t="s">
        <v>35</v>
      </c>
      <c r="C767" t="s">
        <v>36</v>
      </c>
      <c r="D767" t="s">
        <v>11</v>
      </c>
      <c r="E767">
        <v>3290400</v>
      </c>
      <c r="F767" t="str">
        <f t="shared" si="11"/>
        <v>Total N</v>
      </c>
    </row>
    <row r="768" spans="1:6" x14ac:dyDescent="0.25">
      <c r="A768">
        <v>2014</v>
      </c>
      <c r="B768" t="s">
        <v>37</v>
      </c>
      <c r="C768" t="s">
        <v>38</v>
      </c>
      <c r="D768" t="s">
        <v>11</v>
      </c>
      <c r="E768">
        <v>4604600</v>
      </c>
      <c r="F768" t="str">
        <f t="shared" si="11"/>
        <v>Total N</v>
      </c>
    </row>
    <row r="769" spans="1:6" x14ac:dyDescent="0.25">
      <c r="A769">
        <v>2014</v>
      </c>
      <c r="B769" t="s">
        <v>39</v>
      </c>
      <c r="C769" t="s">
        <v>40</v>
      </c>
      <c r="D769" t="s">
        <v>11</v>
      </c>
      <c r="E769">
        <v>28749300</v>
      </c>
      <c r="F769" t="str">
        <f t="shared" si="11"/>
        <v>Total N</v>
      </c>
    </row>
    <row r="770" spans="1:6" x14ac:dyDescent="0.25">
      <c r="A770">
        <v>2014</v>
      </c>
      <c r="B770" t="s">
        <v>41</v>
      </c>
      <c r="C770" t="s">
        <v>42</v>
      </c>
      <c r="D770" t="s">
        <v>11</v>
      </c>
      <c r="E770">
        <v>534200</v>
      </c>
      <c r="F770" t="str">
        <f t="shared" si="11"/>
        <v>Total N</v>
      </c>
    </row>
    <row r="771" spans="1:6" x14ac:dyDescent="0.25">
      <c r="A771">
        <v>2014</v>
      </c>
      <c r="B771" t="s">
        <v>43</v>
      </c>
      <c r="C771" t="s">
        <v>44</v>
      </c>
      <c r="D771" t="s">
        <v>11</v>
      </c>
      <c r="E771">
        <v>213000</v>
      </c>
      <c r="F771" t="str">
        <f t="shared" ref="F771:F834" si="12">IF(OR(LEFT(D771,3)="Cad",LEFT(D771,3)="Lea",LEFT(D771,3)="Mer",LEFT(D771,3)="Nic"),"Cd, Hg, Ni, Pb",IF(RIGHT(D771,3)="gen","Total N",IF(RIGHT(D771,3)="rus","Total P","TOC")))</f>
        <v>Total N</v>
      </c>
    </row>
    <row r="772" spans="1:6" x14ac:dyDescent="0.25">
      <c r="A772">
        <v>2014</v>
      </c>
      <c r="B772" t="s">
        <v>45</v>
      </c>
      <c r="C772" t="s">
        <v>46</v>
      </c>
      <c r="D772" t="s">
        <v>11</v>
      </c>
      <c r="E772">
        <v>511000</v>
      </c>
      <c r="F772" t="str">
        <f t="shared" si="12"/>
        <v>Total N</v>
      </c>
    </row>
    <row r="773" spans="1:6" x14ac:dyDescent="0.25">
      <c r="A773">
        <v>2014</v>
      </c>
      <c r="B773" t="s">
        <v>49</v>
      </c>
      <c r="C773" t="s">
        <v>50</v>
      </c>
      <c r="D773" t="s">
        <v>11</v>
      </c>
      <c r="E773">
        <v>10561200</v>
      </c>
      <c r="F773" t="str">
        <f t="shared" si="12"/>
        <v>Total N</v>
      </c>
    </row>
    <row r="774" spans="1:6" x14ac:dyDescent="0.25">
      <c r="A774">
        <v>2014</v>
      </c>
      <c r="B774" t="s">
        <v>51</v>
      </c>
      <c r="C774" t="s">
        <v>52</v>
      </c>
      <c r="D774" t="s">
        <v>11</v>
      </c>
      <c r="E774">
        <v>13585200</v>
      </c>
      <c r="F774" t="str">
        <f t="shared" si="12"/>
        <v>Total N</v>
      </c>
    </row>
    <row r="775" spans="1:6" x14ac:dyDescent="0.25">
      <c r="A775">
        <v>2014</v>
      </c>
      <c r="B775" t="s">
        <v>53</v>
      </c>
      <c r="C775" t="s">
        <v>54</v>
      </c>
      <c r="D775" t="s">
        <v>11</v>
      </c>
      <c r="E775">
        <v>12618200</v>
      </c>
      <c r="F775" t="str">
        <f t="shared" si="12"/>
        <v>Total N</v>
      </c>
    </row>
    <row r="776" spans="1:6" x14ac:dyDescent="0.25">
      <c r="A776">
        <v>2014</v>
      </c>
      <c r="B776" t="s">
        <v>55</v>
      </c>
      <c r="C776" t="s">
        <v>56</v>
      </c>
      <c r="D776" t="s">
        <v>11</v>
      </c>
      <c r="E776">
        <v>10718900</v>
      </c>
      <c r="F776" t="str">
        <f t="shared" si="12"/>
        <v>Total N</v>
      </c>
    </row>
    <row r="777" spans="1:6" x14ac:dyDescent="0.25">
      <c r="A777">
        <v>2014</v>
      </c>
      <c r="B777" t="s">
        <v>57</v>
      </c>
      <c r="C777" t="s">
        <v>58</v>
      </c>
      <c r="D777" t="s">
        <v>11</v>
      </c>
      <c r="E777">
        <v>9477200</v>
      </c>
      <c r="F777" t="str">
        <f t="shared" si="12"/>
        <v>Total N</v>
      </c>
    </row>
    <row r="778" spans="1:6" x14ac:dyDescent="0.25">
      <c r="A778">
        <v>2014</v>
      </c>
      <c r="B778" t="s">
        <v>59</v>
      </c>
      <c r="C778" t="s">
        <v>60</v>
      </c>
      <c r="D778" t="s">
        <v>11</v>
      </c>
      <c r="E778">
        <v>843000</v>
      </c>
      <c r="F778" t="str">
        <f t="shared" si="12"/>
        <v>Total N</v>
      </c>
    </row>
    <row r="779" spans="1:6" x14ac:dyDescent="0.25">
      <c r="A779">
        <v>2014</v>
      </c>
      <c r="B779" t="s">
        <v>61</v>
      </c>
      <c r="C779" t="s">
        <v>62</v>
      </c>
      <c r="D779" t="s">
        <v>11</v>
      </c>
      <c r="E779">
        <v>2176200</v>
      </c>
      <c r="F779" t="str">
        <f t="shared" si="12"/>
        <v>Total N</v>
      </c>
    </row>
    <row r="780" spans="1:6" x14ac:dyDescent="0.25">
      <c r="A780">
        <v>2014</v>
      </c>
      <c r="B780" t="s">
        <v>5</v>
      </c>
      <c r="C780" t="s">
        <v>6</v>
      </c>
      <c r="D780" t="s">
        <v>12</v>
      </c>
      <c r="E780">
        <v>15528000</v>
      </c>
      <c r="F780" t="str">
        <f t="shared" si="12"/>
        <v>TOC</v>
      </c>
    </row>
    <row r="781" spans="1:6" x14ac:dyDescent="0.25">
      <c r="A781">
        <v>2014</v>
      </c>
      <c r="B781" t="s">
        <v>14</v>
      </c>
      <c r="C781" t="s">
        <v>15</v>
      </c>
      <c r="D781" t="s">
        <v>12</v>
      </c>
      <c r="E781">
        <v>8320900</v>
      </c>
      <c r="F781" t="str">
        <f t="shared" si="12"/>
        <v>TOC</v>
      </c>
    </row>
    <row r="782" spans="1:6" x14ac:dyDescent="0.25">
      <c r="A782">
        <v>2014</v>
      </c>
      <c r="B782" t="s">
        <v>16</v>
      </c>
      <c r="C782" t="s">
        <v>17</v>
      </c>
      <c r="D782" t="s">
        <v>12</v>
      </c>
      <c r="E782">
        <v>5754700</v>
      </c>
      <c r="F782" t="str">
        <f t="shared" si="12"/>
        <v>TOC</v>
      </c>
    </row>
    <row r="783" spans="1:6" x14ac:dyDescent="0.25">
      <c r="A783">
        <v>2014</v>
      </c>
      <c r="B783" t="s">
        <v>20</v>
      </c>
      <c r="C783" t="s">
        <v>68</v>
      </c>
      <c r="D783" t="s">
        <v>12</v>
      </c>
      <c r="E783">
        <v>5169400</v>
      </c>
      <c r="F783" t="str">
        <f t="shared" si="12"/>
        <v>TOC</v>
      </c>
    </row>
    <row r="784" spans="1:6" x14ac:dyDescent="0.25">
      <c r="A784">
        <v>2014</v>
      </c>
      <c r="B784" t="s">
        <v>21</v>
      </c>
      <c r="C784" t="s">
        <v>22</v>
      </c>
      <c r="D784" t="s">
        <v>12</v>
      </c>
      <c r="E784">
        <v>62086500</v>
      </c>
      <c r="F784" t="str">
        <f t="shared" si="12"/>
        <v>TOC</v>
      </c>
    </row>
    <row r="785" spans="1:6" x14ac:dyDescent="0.25">
      <c r="A785">
        <v>2014</v>
      </c>
      <c r="B785" t="s">
        <v>23</v>
      </c>
      <c r="C785" t="s">
        <v>24</v>
      </c>
      <c r="D785" t="s">
        <v>12</v>
      </c>
      <c r="E785">
        <v>3322200</v>
      </c>
      <c r="F785" t="str">
        <f t="shared" si="12"/>
        <v>TOC</v>
      </c>
    </row>
    <row r="786" spans="1:6" x14ac:dyDescent="0.25">
      <c r="A786">
        <v>2014</v>
      </c>
      <c r="B786" t="s">
        <v>25</v>
      </c>
      <c r="C786" t="s">
        <v>26</v>
      </c>
      <c r="D786" t="s">
        <v>12</v>
      </c>
      <c r="E786">
        <v>1676600</v>
      </c>
      <c r="F786" t="str">
        <f t="shared" si="12"/>
        <v>TOC</v>
      </c>
    </row>
    <row r="787" spans="1:6" x14ac:dyDescent="0.25">
      <c r="A787">
        <v>2014</v>
      </c>
      <c r="B787" t="s">
        <v>27</v>
      </c>
      <c r="C787" t="s">
        <v>28</v>
      </c>
      <c r="D787" t="s">
        <v>12</v>
      </c>
      <c r="E787">
        <v>38777100</v>
      </c>
      <c r="F787" t="str">
        <f t="shared" si="12"/>
        <v>TOC</v>
      </c>
    </row>
    <row r="788" spans="1:6" x14ac:dyDescent="0.25">
      <c r="A788">
        <v>2014</v>
      </c>
      <c r="B788" t="s">
        <v>29</v>
      </c>
      <c r="C788" t="s">
        <v>30</v>
      </c>
      <c r="D788" t="s">
        <v>12</v>
      </c>
      <c r="E788">
        <v>31843000</v>
      </c>
      <c r="F788" t="str">
        <f t="shared" si="12"/>
        <v>TOC</v>
      </c>
    </row>
    <row r="789" spans="1:6" x14ac:dyDescent="0.25">
      <c r="A789">
        <v>2014</v>
      </c>
      <c r="B789" t="s">
        <v>31</v>
      </c>
      <c r="C789" t="s">
        <v>32</v>
      </c>
      <c r="D789" t="s">
        <v>12</v>
      </c>
      <c r="E789">
        <v>59561300</v>
      </c>
      <c r="F789" t="str">
        <f t="shared" si="12"/>
        <v>TOC</v>
      </c>
    </row>
    <row r="790" spans="1:6" x14ac:dyDescent="0.25">
      <c r="A790">
        <v>2014</v>
      </c>
      <c r="B790" t="s">
        <v>33</v>
      </c>
      <c r="C790" t="s">
        <v>34</v>
      </c>
      <c r="D790" t="s">
        <v>12</v>
      </c>
      <c r="E790">
        <v>4389100</v>
      </c>
      <c r="F790" t="str">
        <f t="shared" si="12"/>
        <v>TOC</v>
      </c>
    </row>
    <row r="791" spans="1:6" x14ac:dyDescent="0.25">
      <c r="A791">
        <v>2014</v>
      </c>
      <c r="B791" t="s">
        <v>35</v>
      </c>
      <c r="C791" t="s">
        <v>36</v>
      </c>
      <c r="D791" t="s">
        <v>12</v>
      </c>
      <c r="E791">
        <v>6542900</v>
      </c>
      <c r="F791" t="str">
        <f t="shared" si="12"/>
        <v>TOC</v>
      </c>
    </row>
    <row r="792" spans="1:6" x14ac:dyDescent="0.25">
      <c r="A792">
        <v>2014</v>
      </c>
      <c r="B792" t="s">
        <v>37</v>
      </c>
      <c r="C792" t="s">
        <v>38</v>
      </c>
      <c r="D792" t="s">
        <v>12</v>
      </c>
      <c r="E792">
        <v>5601500</v>
      </c>
      <c r="F792" t="str">
        <f t="shared" si="12"/>
        <v>TOC</v>
      </c>
    </row>
    <row r="793" spans="1:6" x14ac:dyDescent="0.25">
      <c r="A793">
        <v>2014</v>
      </c>
      <c r="B793" t="s">
        <v>39</v>
      </c>
      <c r="C793" t="s">
        <v>40</v>
      </c>
      <c r="D793" t="s">
        <v>12</v>
      </c>
      <c r="E793">
        <v>35824800</v>
      </c>
      <c r="F793" t="str">
        <f t="shared" si="12"/>
        <v>TOC</v>
      </c>
    </row>
    <row r="794" spans="1:6" x14ac:dyDescent="0.25">
      <c r="A794">
        <v>2014</v>
      </c>
      <c r="B794" t="s">
        <v>43</v>
      </c>
      <c r="C794" t="s">
        <v>44</v>
      </c>
      <c r="D794" t="s">
        <v>12</v>
      </c>
      <c r="E794">
        <v>260000</v>
      </c>
      <c r="F794" t="str">
        <f t="shared" si="12"/>
        <v>TOC</v>
      </c>
    </row>
    <row r="795" spans="1:6" x14ac:dyDescent="0.25">
      <c r="A795">
        <v>2014</v>
      </c>
      <c r="B795" t="s">
        <v>45</v>
      </c>
      <c r="C795" t="s">
        <v>46</v>
      </c>
      <c r="D795" t="s">
        <v>12</v>
      </c>
      <c r="E795">
        <v>3090000</v>
      </c>
      <c r="F795" t="str">
        <f t="shared" si="12"/>
        <v>TOC</v>
      </c>
    </row>
    <row r="796" spans="1:6" x14ac:dyDescent="0.25">
      <c r="A796">
        <v>2014</v>
      </c>
      <c r="B796" t="s">
        <v>49</v>
      </c>
      <c r="C796" t="s">
        <v>50</v>
      </c>
      <c r="D796" t="s">
        <v>12</v>
      </c>
      <c r="E796">
        <v>17248700</v>
      </c>
      <c r="F796" t="str">
        <f t="shared" si="12"/>
        <v>TOC</v>
      </c>
    </row>
    <row r="797" spans="1:6" x14ac:dyDescent="0.25">
      <c r="A797">
        <v>2014</v>
      </c>
      <c r="B797" t="s">
        <v>51</v>
      </c>
      <c r="C797" t="s">
        <v>52</v>
      </c>
      <c r="D797" t="s">
        <v>12</v>
      </c>
      <c r="E797">
        <v>16777700</v>
      </c>
      <c r="F797" t="str">
        <f t="shared" si="12"/>
        <v>TOC</v>
      </c>
    </row>
    <row r="798" spans="1:6" x14ac:dyDescent="0.25">
      <c r="A798">
        <v>2014</v>
      </c>
      <c r="B798" t="s">
        <v>53</v>
      </c>
      <c r="C798" t="s">
        <v>54</v>
      </c>
      <c r="D798" t="s">
        <v>12</v>
      </c>
      <c r="E798">
        <v>20866200</v>
      </c>
      <c r="F798" t="str">
        <f t="shared" si="12"/>
        <v>TOC</v>
      </c>
    </row>
    <row r="799" spans="1:6" x14ac:dyDescent="0.25">
      <c r="A799">
        <v>2014</v>
      </c>
      <c r="B799" t="s">
        <v>55</v>
      </c>
      <c r="C799" t="s">
        <v>56</v>
      </c>
      <c r="D799" t="s">
        <v>12</v>
      </c>
      <c r="E799">
        <v>18768700</v>
      </c>
      <c r="F799" t="str">
        <f t="shared" si="12"/>
        <v>TOC</v>
      </c>
    </row>
    <row r="800" spans="1:6" x14ac:dyDescent="0.25">
      <c r="A800">
        <v>2014</v>
      </c>
      <c r="B800" t="s">
        <v>57</v>
      </c>
      <c r="C800" t="s">
        <v>58</v>
      </c>
      <c r="D800" t="s">
        <v>12</v>
      </c>
      <c r="E800">
        <v>53774200</v>
      </c>
      <c r="F800" t="str">
        <f t="shared" si="12"/>
        <v>TOC</v>
      </c>
    </row>
    <row r="801" spans="1:6" x14ac:dyDescent="0.25">
      <c r="A801">
        <v>2014</v>
      </c>
      <c r="B801" t="s">
        <v>59</v>
      </c>
      <c r="C801" t="s">
        <v>60</v>
      </c>
      <c r="D801" t="s">
        <v>12</v>
      </c>
      <c r="E801">
        <v>904300</v>
      </c>
      <c r="F801" t="str">
        <f t="shared" si="12"/>
        <v>TOC</v>
      </c>
    </row>
    <row r="802" spans="1:6" x14ac:dyDescent="0.25">
      <c r="A802">
        <v>2014</v>
      </c>
      <c r="B802" t="s">
        <v>61</v>
      </c>
      <c r="C802" t="s">
        <v>62</v>
      </c>
      <c r="D802" t="s">
        <v>12</v>
      </c>
      <c r="E802">
        <v>3364600</v>
      </c>
      <c r="F802" t="str">
        <f t="shared" si="12"/>
        <v>TOC</v>
      </c>
    </row>
    <row r="803" spans="1:6" x14ac:dyDescent="0.25">
      <c r="A803">
        <v>2014</v>
      </c>
      <c r="B803" t="s">
        <v>5</v>
      </c>
      <c r="C803" t="s">
        <v>6</v>
      </c>
      <c r="D803" t="s">
        <v>13</v>
      </c>
      <c r="E803">
        <v>355220</v>
      </c>
      <c r="F803" t="str">
        <f t="shared" si="12"/>
        <v>Total P</v>
      </c>
    </row>
    <row r="804" spans="1:6" x14ac:dyDescent="0.25">
      <c r="A804">
        <v>2014</v>
      </c>
      <c r="B804" t="s">
        <v>14</v>
      </c>
      <c r="C804" t="s">
        <v>15</v>
      </c>
      <c r="D804" t="s">
        <v>13</v>
      </c>
      <c r="E804">
        <v>625970</v>
      </c>
      <c r="F804" t="str">
        <f t="shared" si="12"/>
        <v>Total P</v>
      </c>
    </row>
    <row r="805" spans="1:6" x14ac:dyDescent="0.25">
      <c r="A805">
        <v>2014</v>
      </c>
      <c r="B805" t="s">
        <v>16</v>
      </c>
      <c r="C805" t="s">
        <v>17</v>
      </c>
      <c r="D805" t="s">
        <v>13</v>
      </c>
      <c r="E805">
        <v>267370</v>
      </c>
      <c r="F805" t="str">
        <f t="shared" si="12"/>
        <v>Total P</v>
      </c>
    </row>
    <row r="806" spans="1:6" x14ac:dyDescent="0.25">
      <c r="A806">
        <v>2014</v>
      </c>
      <c r="B806" t="s">
        <v>18</v>
      </c>
      <c r="C806" t="s">
        <v>19</v>
      </c>
      <c r="D806" t="s">
        <v>13</v>
      </c>
      <c r="E806">
        <v>9660</v>
      </c>
      <c r="F806" t="str">
        <f t="shared" si="12"/>
        <v>Total P</v>
      </c>
    </row>
    <row r="807" spans="1:6" x14ac:dyDescent="0.25">
      <c r="A807">
        <v>2014</v>
      </c>
      <c r="B807" t="s">
        <v>20</v>
      </c>
      <c r="C807" t="s">
        <v>68</v>
      </c>
      <c r="D807" t="s">
        <v>13</v>
      </c>
      <c r="E807">
        <v>225360</v>
      </c>
      <c r="F807" t="str">
        <f t="shared" si="12"/>
        <v>Total P</v>
      </c>
    </row>
    <row r="808" spans="1:6" x14ac:dyDescent="0.25">
      <c r="A808">
        <v>2014</v>
      </c>
      <c r="B808" t="s">
        <v>21</v>
      </c>
      <c r="C808" t="s">
        <v>22</v>
      </c>
      <c r="D808" t="s">
        <v>13</v>
      </c>
      <c r="E808">
        <v>1648160</v>
      </c>
      <c r="F808" t="str">
        <f t="shared" si="12"/>
        <v>Total P</v>
      </c>
    </row>
    <row r="809" spans="1:6" x14ac:dyDescent="0.25">
      <c r="A809">
        <v>2014</v>
      </c>
      <c r="B809" t="s">
        <v>23</v>
      </c>
      <c r="C809" t="s">
        <v>24</v>
      </c>
      <c r="D809" t="s">
        <v>13</v>
      </c>
      <c r="E809">
        <v>133830</v>
      </c>
      <c r="F809" t="str">
        <f t="shared" si="12"/>
        <v>Total P</v>
      </c>
    </row>
    <row r="810" spans="1:6" x14ac:dyDescent="0.25">
      <c r="A810">
        <v>2014</v>
      </c>
      <c r="B810" t="s">
        <v>25</v>
      </c>
      <c r="C810" t="s">
        <v>26</v>
      </c>
      <c r="D810" t="s">
        <v>13</v>
      </c>
      <c r="E810">
        <v>20000</v>
      </c>
      <c r="F810" t="str">
        <f t="shared" si="12"/>
        <v>Total P</v>
      </c>
    </row>
    <row r="811" spans="1:6" x14ac:dyDescent="0.25">
      <c r="A811">
        <v>2014</v>
      </c>
      <c r="B811" t="s">
        <v>27</v>
      </c>
      <c r="C811" t="s">
        <v>28</v>
      </c>
      <c r="D811" t="s">
        <v>13</v>
      </c>
      <c r="E811">
        <v>4502570</v>
      </c>
      <c r="F811" t="str">
        <f t="shared" si="12"/>
        <v>Total P</v>
      </c>
    </row>
    <row r="812" spans="1:6" x14ac:dyDescent="0.25">
      <c r="A812">
        <v>2014</v>
      </c>
      <c r="B812" t="s">
        <v>29</v>
      </c>
      <c r="C812" t="s">
        <v>30</v>
      </c>
      <c r="D812" t="s">
        <v>13</v>
      </c>
      <c r="E812">
        <v>172090</v>
      </c>
      <c r="F812" t="str">
        <f t="shared" si="12"/>
        <v>Total P</v>
      </c>
    </row>
    <row r="813" spans="1:6" x14ac:dyDescent="0.25">
      <c r="A813">
        <v>2014</v>
      </c>
      <c r="B813" t="s">
        <v>31</v>
      </c>
      <c r="C813" t="s">
        <v>32</v>
      </c>
      <c r="D813" t="s">
        <v>13</v>
      </c>
      <c r="E813">
        <v>3329860</v>
      </c>
      <c r="F813" t="str">
        <f t="shared" si="12"/>
        <v>Total P</v>
      </c>
    </row>
    <row r="814" spans="1:6" x14ac:dyDescent="0.25">
      <c r="A814">
        <v>2014</v>
      </c>
      <c r="B814" t="s">
        <v>33</v>
      </c>
      <c r="C814" t="s">
        <v>34</v>
      </c>
      <c r="D814" t="s">
        <v>13</v>
      </c>
      <c r="E814">
        <v>874800</v>
      </c>
      <c r="F814" t="str">
        <f t="shared" si="12"/>
        <v>Total P</v>
      </c>
    </row>
    <row r="815" spans="1:6" x14ac:dyDescent="0.25">
      <c r="A815">
        <v>2014</v>
      </c>
      <c r="B815" t="s">
        <v>63</v>
      </c>
      <c r="C815" t="s">
        <v>64</v>
      </c>
      <c r="D815" t="s">
        <v>13</v>
      </c>
      <c r="E815">
        <v>150300</v>
      </c>
      <c r="F815" t="str">
        <f t="shared" si="12"/>
        <v>Total P</v>
      </c>
    </row>
    <row r="816" spans="1:6" x14ac:dyDescent="0.25">
      <c r="A816">
        <v>2014</v>
      </c>
      <c r="B816" t="s">
        <v>35</v>
      </c>
      <c r="C816" t="s">
        <v>36</v>
      </c>
      <c r="D816" t="s">
        <v>13</v>
      </c>
      <c r="E816">
        <v>342580</v>
      </c>
      <c r="F816" t="str">
        <f t="shared" si="12"/>
        <v>Total P</v>
      </c>
    </row>
    <row r="817" spans="1:6" x14ac:dyDescent="0.25">
      <c r="A817">
        <v>2014</v>
      </c>
      <c r="B817" t="s">
        <v>37</v>
      </c>
      <c r="C817" t="s">
        <v>38</v>
      </c>
      <c r="D817" t="s">
        <v>13</v>
      </c>
      <c r="E817">
        <v>815570</v>
      </c>
      <c r="F817" t="str">
        <f t="shared" si="12"/>
        <v>Total P</v>
      </c>
    </row>
    <row r="818" spans="1:6" x14ac:dyDescent="0.25">
      <c r="A818">
        <v>2014</v>
      </c>
      <c r="B818" t="s">
        <v>39</v>
      </c>
      <c r="C818" t="s">
        <v>40</v>
      </c>
      <c r="D818" t="s">
        <v>13</v>
      </c>
      <c r="E818">
        <v>2896200</v>
      </c>
      <c r="F818" t="str">
        <f t="shared" si="12"/>
        <v>Total P</v>
      </c>
    </row>
    <row r="819" spans="1:6" x14ac:dyDescent="0.25">
      <c r="A819">
        <v>2014</v>
      </c>
      <c r="B819" t="s">
        <v>41</v>
      </c>
      <c r="C819" t="s">
        <v>42</v>
      </c>
      <c r="D819" t="s">
        <v>13</v>
      </c>
      <c r="E819">
        <v>16900</v>
      </c>
      <c r="F819" t="str">
        <f t="shared" si="12"/>
        <v>Total P</v>
      </c>
    </row>
    <row r="820" spans="1:6" x14ac:dyDescent="0.25">
      <c r="A820">
        <v>2014</v>
      </c>
      <c r="B820" t="s">
        <v>43</v>
      </c>
      <c r="C820" t="s">
        <v>44</v>
      </c>
      <c r="D820" t="s">
        <v>13</v>
      </c>
      <c r="E820">
        <v>20440</v>
      </c>
      <c r="F820" t="str">
        <f t="shared" si="12"/>
        <v>Total P</v>
      </c>
    </row>
    <row r="821" spans="1:6" x14ac:dyDescent="0.25">
      <c r="A821">
        <v>2014</v>
      </c>
      <c r="B821" t="s">
        <v>45</v>
      </c>
      <c r="C821" t="s">
        <v>46</v>
      </c>
      <c r="D821" t="s">
        <v>13</v>
      </c>
      <c r="E821">
        <v>63100</v>
      </c>
      <c r="F821" t="str">
        <f t="shared" si="12"/>
        <v>Total P</v>
      </c>
    </row>
    <row r="822" spans="1:6" x14ac:dyDescent="0.25">
      <c r="A822">
        <v>2014</v>
      </c>
      <c r="B822" t="s">
        <v>49</v>
      </c>
      <c r="C822" t="s">
        <v>50</v>
      </c>
      <c r="D822" t="s">
        <v>13</v>
      </c>
      <c r="E822">
        <v>1389230</v>
      </c>
      <c r="F822" t="str">
        <f t="shared" si="12"/>
        <v>Total P</v>
      </c>
    </row>
    <row r="823" spans="1:6" x14ac:dyDescent="0.25">
      <c r="A823">
        <v>2014</v>
      </c>
      <c r="B823" t="s">
        <v>51</v>
      </c>
      <c r="C823" t="s">
        <v>52</v>
      </c>
      <c r="D823" t="s">
        <v>13</v>
      </c>
      <c r="E823">
        <v>526620</v>
      </c>
      <c r="F823" t="str">
        <f t="shared" si="12"/>
        <v>Total P</v>
      </c>
    </row>
    <row r="824" spans="1:6" x14ac:dyDescent="0.25">
      <c r="A824">
        <v>2014</v>
      </c>
      <c r="B824" t="s">
        <v>53</v>
      </c>
      <c r="C824" t="s">
        <v>54</v>
      </c>
      <c r="D824" t="s">
        <v>13</v>
      </c>
      <c r="E824">
        <v>1255160</v>
      </c>
      <c r="F824" t="str">
        <f t="shared" si="12"/>
        <v>Total P</v>
      </c>
    </row>
    <row r="825" spans="1:6" x14ac:dyDescent="0.25">
      <c r="A825">
        <v>2014</v>
      </c>
      <c r="B825" t="s">
        <v>55</v>
      </c>
      <c r="C825" t="s">
        <v>56</v>
      </c>
      <c r="D825" t="s">
        <v>13</v>
      </c>
      <c r="E825">
        <v>1061020</v>
      </c>
      <c r="F825" t="str">
        <f t="shared" si="12"/>
        <v>Total P</v>
      </c>
    </row>
    <row r="826" spans="1:6" x14ac:dyDescent="0.25">
      <c r="A826">
        <v>2014</v>
      </c>
      <c r="B826" t="s">
        <v>57</v>
      </c>
      <c r="C826" t="s">
        <v>58</v>
      </c>
      <c r="D826" t="s">
        <v>13</v>
      </c>
      <c r="E826">
        <v>348500</v>
      </c>
      <c r="F826" t="str">
        <f t="shared" si="12"/>
        <v>Total P</v>
      </c>
    </row>
    <row r="827" spans="1:6" x14ac:dyDescent="0.25">
      <c r="A827">
        <v>2014</v>
      </c>
      <c r="B827" t="s">
        <v>59</v>
      </c>
      <c r="C827" t="s">
        <v>60</v>
      </c>
      <c r="D827" t="s">
        <v>13</v>
      </c>
      <c r="E827">
        <v>173330</v>
      </c>
      <c r="F827" t="str">
        <f t="shared" si="12"/>
        <v>Total P</v>
      </c>
    </row>
    <row r="828" spans="1:6" x14ac:dyDescent="0.25">
      <c r="A828">
        <v>2014</v>
      </c>
      <c r="B828" t="s">
        <v>61</v>
      </c>
      <c r="C828" t="s">
        <v>62</v>
      </c>
      <c r="D828" t="s">
        <v>13</v>
      </c>
      <c r="E828">
        <v>120710</v>
      </c>
      <c r="F828" t="str">
        <f t="shared" si="12"/>
        <v>Total P</v>
      </c>
    </row>
    <row r="829" spans="1:6" x14ac:dyDescent="0.25">
      <c r="A829">
        <v>2015</v>
      </c>
      <c r="B829" t="s">
        <v>5</v>
      </c>
      <c r="C829" t="s">
        <v>6</v>
      </c>
      <c r="D829" t="s">
        <v>7</v>
      </c>
      <c r="E829">
        <v>15.19</v>
      </c>
      <c r="F829" t="str">
        <f t="shared" si="12"/>
        <v>Cd, Hg, Ni, Pb</v>
      </c>
    </row>
    <row r="830" spans="1:6" x14ac:dyDescent="0.25">
      <c r="A830">
        <v>2015</v>
      </c>
      <c r="B830" t="s">
        <v>14</v>
      </c>
      <c r="C830" t="s">
        <v>15</v>
      </c>
      <c r="D830" t="s">
        <v>7</v>
      </c>
      <c r="E830">
        <v>119.62</v>
      </c>
      <c r="F830" t="str">
        <f t="shared" si="12"/>
        <v>Cd, Hg, Ni, Pb</v>
      </c>
    </row>
    <row r="831" spans="1:6" x14ac:dyDescent="0.25">
      <c r="A831">
        <v>2015</v>
      </c>
      <c r="B831" t="s">
        <v>16</v>
      </c>
      <c r="C831" t="s">
        <v>17</v>
      </c>
      <c r="D831" t="s">
        <v>7</v>
      </c>
      <c r="E831">
        <v>920.62</v>
      </c>
      <c r="F831" t="str">
        <f t="shared" si="12"/>
        <v>Cd, Hg, Ni, Pb</v>
      </c>
    </row>
    <row r="832" spans="1:6" x14ac:dyDescent="0.25">
      <c r="A832">
        <v>2015</v>
      </c>
      <c r="B832" t="s">
        <v>20</v>
      </c>
      <c r="C832" t="s">
        <v>68</v>
      </c>
      <c r="D832" t="s">
        <v>7</v>
      </c>
      <c r="E832">
        <v>69.099999999999994</v>
      </c>
      <c r="F832" t="str">
        <f t="shared" si="12"/>
        <v>Cd, Hg, Ni, Pb</v>
      </c>
    </row>
    <row r="833" spans="1:6" x14ac:dyDescent="0.25">
      <c r="A833">
        <v>2015</v>
      </c>
      <c r="B833" t="s">
        <v>21</v>
      </c>
      <c r="C833" t="s">
        <v>22</v>
      </c>
      <c r="D833" t="s">
        <v>7</v>
      </c>
      <c r="E833">
        <v>428.7</v>
      </c>
      <c r="F833" t="str">
        <f t="shared" si="12"/>
        <v>Cd, Hg, Ni, Pb</v>
      </c>
    </row>
    <row r="834" spans="1:6" x14ac:dyDescent="0.25">
      <c r="A834">
        <v>2015</v>
      </c>
      <c r="B834" t="s">
        <v>27</v>
      </c>
      <c r="C834" t="s">
        <v>28</v>
      </c>
      <c r="D834" t="s">
        <v>7</v>
      </c>
      <c r="E834">
        <v>416.18</v>
      </c>
      <c r="F834" t="str">
        <f t="shared" si="12"/>
        <v>Cd, Hg, Ni, Pb</v>
      </c>
    </row>
    <row r="835" spans="1:6" x14ac:dyDescent="0.25">
      <c r="A835">
        <v>2015</v>
      </c>
      <c r="B835" t="s">
        <v>29</v>
      </c>
      <c r="C835" t="s">
        <v>30</v>
      </c>
      <c r="D835" t="s">
        <v>7</v>
      </c>
      <c r="E835">
        <v>142.87</v>
      </c>
      <c r="F835" t="str">
        <f t="shared" ref="F835:F898" si="13">IF(OR(LEFT(D835,3)="Cad",LEFT(D835,3)="Lea",LEFT(D835,3)="Mer",LEFT(D835,3)="Nic"),"Cd, Hg, Ni, Pb",IF(RIGHT(D835,3)="gen","Total N",IF(RIGHT(D835,3)="rus","Total P","TOC")))</f>
        <v>Cd, Hg, Ni, Pb</v>
      </c>
    </row>
    <row r="836" spans="1:6" x14ac:dyDescent="0.25">
      <c r="A836">
        <v>2015</v>
      </c>
      <c r="B836" t="s">
        <v>31</v>
      </c>
      <c r="C836" t="s">
        <v>32</v>
      </c>
      <c r="D836" t="s">
        <v>7</v>
      </c>
      <c r="E836">
        <v>837.4</v>
      </c>
      <c r="F836" t="str">
        <f t="shared" si="13"/>
        <v>Cd, Hg, Ni, Pb</v>
      </c>
    </row>
    <row r="837" spans="1:6" x14ac:dyDescent="0.25">
      <c r="A837">
        <v>2015</v>
      </c>
      <c r="B837" t="s">
        <v>33</v>
      </c>
      <c r="C837" t="s">
        <v>34</v>
      </c>
      <c r="D837" t="s">
        <v>7</v>
      </c>
      <c r="E837">
        <v>27.8</v>
      </c>
      <c r="F837" t="str">
        <f t="shared" si="13"/>
        <v>Cd, Hg, Ni, Pb</v>
      </c>
    </row>
    <row r="838" spans="1:6" x14ac:dyDescent="0.25">
      <c r="A838">
        <v>2015</v>
      </c>
      <c r="B838" t="s">
        <v>35</v>
      </c>
      <c r="C838" t="s">
        <v>36</v>
      </c>
      <c r="D838" t="s">
        <v>7</v>
      </c>
      <c r="E838">
        <v>225.3</v>
      </c>
      <c r="F838" t="str">
        <f t="shared" si="13"/>
        <v>Cd, Hg, Ni, Pb</v>
      </c>
    </row>
    <row r="839" spans="1:6" x14ac:dyDescent="0.25">
      <c r="A839">
        <v>2015</v>
      </c>
      <c r="B839" t="s">
        <v>37</v>
      </c>
      <c r="C839" t="s">
        <v>38</v>
      </c>
      <c r="D839" t="s">
        <v>7</v>
      </c>
      <c r="E839">
        <v>26.04</v>
      </c>
      <c r="F839" t="str">
        <f t="shared" si="13"/>
        <v>Cd, Hg, Ni, Pb</v>
      </c>
    </row>
    <row r="840" spans="1:6" x14ac:dyDescent="0.25">
      <c r="A840">
        <v>2015</v>
      </c>
      <c r="B840" t="s">
        <v>39</v>
      </c>
      <c r="C840" t="s">
        <v>40</v>
      </c>
      <c r="D840" t="s">
        <v>7</v>
      </c>
      <c r="E840">
        <v>3252.14</v>
      </c>
      <c r="F840" t="str">
        <f t="shared" si="13"/>
        <v>Cd, Hg, Ni, Pb</v>
      </c>
    </row>
    <row r="841" spans="1:6" x14ac:dyDescent="0.25">
      <c r="A841">
        <v>2015</v>
      </c>
      <c r="B841" t="s">
        <v>45</v>
      </c>
      <c r="C841" t="s">
        <v>46</v>
      </c>
      <c r="D841" t="s">
        <v>7</v>
      </c>
      <c r="E841">
        <v>7.6</v>
      </c>
      <c r="F841" t="str">
        <f t="shared" si="13"/>
        <v>Cd, Hg, Ni, Pb</v>
      </c>
    </row>
    <row r="842" spans="1:6" x14ac:dyDescent="0.25">
      <c r="A842">
        <v>2015</v>
      </c>
      <c r="B842" t="s">
        <v>49</v>
      </c>
      <c r="C842" t="s">
        <v>50</v>
      </c>
      <c r="D842" t="s">
        <v>7</v>
      </c>
      <c r="E842">
        <v>25.83</v>
      </c>
      <c r="F842" t="str">
        <f t="shared" si="13"/>
        <v>Cd, Hg, Ni, Pb</v>
      </c>
    </row>
    <row r="843" spans="1:6" x14ac:dyDescent="0.25">
      <c r="A843">
        <v>2015</v>
      </c>
      <c r="B843" t="s">
        <v>51</v>
      </c>
      <c r="C843" t="s">
        <v>52</v>
      </c>
      <c r="D843" t="s">
        <v>7</v>
      </c>
      <c r="E843">
        <v>4338.1000000000004</v>
      </c>
      <c r="F843" t="str">
        <f t="shared" si="13"/>
        <v>Cd, Hg, Ni, Pb</v>
      </c>
    </row>
    <row r="844" spans="1:6" x14ac:dyDescent="0.25">
      <c r="A844">
        <v>2015</v>
      </c>
      <c r="B844" t="s">
        <v>53</v>
      </c>
      <c r="C844" t="s">
        <v>54</v>
      </c>
      <c r="D844" t="s">
        <v>7</v>
      </c>
      <c r="E844">
        <v>1023.94</v>
      </c>
      <c r="F844" t="str">
        <f t="shared" si="13"/>
        <v>Cd, Hg, Ni, Pb</v>
      </c>
    </row>
    <row r="845" spans="1:6" x14ac:dyDescent="0.25">
      <c r="A845">
        <v>2015</v>
      </c>
      <c r="B845" t="s">
        <v>55</v>
      </c>
      <c r="C845" t="s">
        <v>56</v>
      </c>
      <c r="D845" t="s">
        <v>7</v>
      </c>
      <c r="E845">
        <v>174</v>
      </c>
      <c r="F845" t="str">
        <f t="shared" si="13"/>
        <v>Cd, Hg, Ni, Pb</v>
      </c>
    </row>
    <row r="846" spans="1:6" x14ac:dyDescent="0.25">
      <c r="A846">
        <v>2015</v>
      </c>
      <c r="B846" t="s">
        <v>57</v>
      </c>
      <c r="C846" t="s">
        <v>58</v>
      </c>
      <c r="D846" t="s">
        <v>7</v>
      </c>
      <c r="E846">
        <v>425.66</v>
      </c>
      <c r="F846" t="str">
        <f t="shared" si="13"/>
        <v>Cd, Hg, Ni, Pb</v>
      </c>
    </row>
    <row r="847" spans="1:6" x14ac:dyDescent="0.25">
      <c r="A847">
        <v>2015</v>
      </c>
      <c r="B847" t="s">
        <v>61</v>
      </c>
      <c r="C847" t="s">
        <v>62</v>
      </c>
      <c r="D847" t="s">
        <v>7</v>
      </c>
      <c r="E847">
        <v>180.5</v>
      </c>
      <c r="F847" t="str">
        <f t="shared" si="13"/>
        <v>Cd, Hg, Ni, Pb</v>
      </c>
    </row>
    <row r="848" spans="1:6" x14ac:dyDescent="0.25">
      <c r="A848">
        <v>2015</v>
      </c>
      <c r="B848" t="s">
        <v>5</v>
      </c>
      <c r="C848" t="s">
        <v>6</v>
      </c>
      <c r="D848" t="s">
        <v>8</v>
      </c>
      <c r="E848">
        <v>1216.8</v>
      </c>
      <c r="F848" t="str">
        <f t="shared" si="13"/>
        <v>Cd, Hg, Ni, Pb</v>
      </c>
    </row>
    <row r="849" spans="1:6" x14ac:dyDescent="0.25">
      <c r="A849">
        <v>2015</v>
      </c>
      <c r="B849" t="s">
        <v>14</v>
      </c>
      <c r="C849" t="s">
        <v>15</v>
      </c>
      <c r="D849" t="s">
        <v>8</v>
      </c>
      <c r="E849">
        <v>2201.4</v>
      </c>
      <c r="F849" t="str">
        <f t="shared" si="13"/>
        <v>Cd, Hg, Ni, Pb</v>
      </c>
    </row>
    <row r="850" spans="1:6" x14ac:dyDescent="0.25">
      <c r="A850">
        <v>2015</v>
      </c>
      <c r="B850" t="s">
        <v>16</v>
      </c>
      <c r="C850" t="s">
        <v>17</v>
      </c>
      <c r="D850" t="s">
        <v>8</v>
      </c>
      <c r="E850">
        <v>3700.4</v>
      </c>
      <c r="F850" t="str">
        <f t="shared" si="13"/>
        <v>Cd, Hg, Ni, Pb</v>
      </c>
    </row>
    <row r="851" spans="1:6" x14ac:dyDescent="0.25">
      <c r="A851">
        <v>2015</v>
      </c>
      <c r="B851" t="s">
        <v>18</v>
      </c>
      <c r="C851" t="s">
        <v>19</v>
      </c>
      <c r="D851" t="s">
        <v>8</v>
      </c>
      <c r="E851">
        <v>28.6</v>
      </c>
      <c r="F851" t="str">
        <f t="shared" si="13"/>
        <v>Cd, Hg, Ni, Pb</v>
      </c>
    </row>
    <row r="852" spans="1:6" x14ac:dyDescent="0.25">
      <c r="A852">
        <v>2015</v>
      </c>
      <c r="B852" t="s">
        <v>20</v>
      </c>
      <c r="C852" t="s">
        <v>68</v>
      </c>
      <c r="D852" t="s">
        <v>8</v>
      </c>
      <c r="E852">
        <v>530.9</v>
      </c>
      <c r="F852" t="str">
        <f t="shared" si="13"/>
        <v>Cd, Hg, Ni, Pb</v>
      </c>
    </row>
    <row r="853" spans="1:6" x14ac:dyDescent="0.25">
      <c r="A853">
        <v>2015</v>
      </c>
      <c r="B853" t="s">
        <v>21</v>
      </c>
      <c r="C853" t="s">
        <v>22</v>
      </c>
      <c r="D853" t="s">
        <v>8</v>
      </c>
      <c r="E853">
        <v>5263.4</v>
      </c>
      <c r="F853" t="str">
        <f t="shared" si="13"/>
        <v>Cd, Hg, Ni, Pb</v>
      </c>
    </row>
    <row r="854" spans="1:6" x14ac:dyDescent="0.25">
      <c r="A854">
        <v>2015</v>
      </c>
      <c r="B854" t="s">
        <v>23</v>
      </c>
      <c r="C854" t="s">
        <v>24</v>
      </c>
      <c r="D854" t="s">
        <v>8</v>
      </c>
      <c r="E854">
        <v>90</v>
      </c>
      <c r="F854" t="str">
        <f t="shared" si="13"/>
        <v>Cd, Hg, Ni, Pb</v>
      </c>
    </row>
    <row r="855" spans="1:6" x14ac:dyDescent="0.25">
      <c r="A855">
        <v>2015</v>
      </c>
      <c r="B855" t="s">
        <v>27</v>
      </c>
      <c r="C855" t="s">
        <v>28</v>
      </c>
      <c r="D855" t="s">
        <v>8</v>
      </c>
      <c r="E855">
        <v>2669.3</v>
      </c>
      <c r="F855" t="str">
        <f t="shared" si="13"/>
        <v>Cd, Hg, Ni, Pb</v>
      </c>
    </row>
    <row r="856" spans="1:6" x14ac:dyDescent="0.25">
      <c r="A856">
        <v>2015</v>
      </c>
      <c r="B856" t="s">
        <v>29</v>
      </c>
      <c r="C856" t="s">
        <v>30</v>
      </c>
      <c r="D856" t="s">
        <v>8</v>
      </c>
      <c r="E856">
        <v>763.5</v>
      </c>
      <c r="F856" t="str">
        <f t="shared" si="13"/>
        <v>Cd, Hg, Ni, Pb</v>
      </c>
    </row>
    <row r="857" spans="1:6" x14ac:dyDescent="0.25">
      <c r="A857">
        <v>2015</v>
      </c>
      <c r="B857" t="s">
        <v>31</v>
      </c>
      <c r="C857" t="s">
        <v>32</v>
      </c>
      <c r="D857" t="s">
        <v>8</v>
      </c>
      <c r="E857">
        <v>8508.7999999999993</v>
      </c>
      <c r="F857" t="str">
        <f t="shared" si="13"/>
        <v>Cd, Hg, Ni, Pb</v>
      </c>
    </row>
    <row r="858" spans="1:6" x14ac:dyDescent="0.25">
      <c r="A858">
        <v>2015</v>
      </c>
      <c r="B858" t="s">
        <v>33</v>
      </c>
      <c r="C858" t="s">
        <v>34</v>
      </c>
      <c r="D858" t="s">
        <v>8</v>
      </c>
      <c r="E858">
        <v>188.2</v>
      </c>
      <c r="F858" t="str">
        <f t="shared" si="13"/>
        <v>Cd, Hg, Ni, Pb</v>
      </c>
    </row>
    <row r="859" spans="1:6" x14ac:dyDescent="0.25">
      <c r="A859">
        <v>2015</v>
      </c>
      <c r="B859" t="s">
        <v>63</v>
      </c>
      <c r="C859" t="s">
        <v>64</v>
      </c>
      <c r="D859" t="s">
        <v>8</v>
      </c>
      <c r="E859">
        <v>137.9</v>
      </c>
      <c r="F859" t="str">
        <f t="shared" si="13"/>
        <v>Cd, Hg, Ni, Pb</v>
      </c>
    </row>
    <row r="860" spans="1:6" x14ac:dyDescent="0.25">
      <c r="A860">
        <v>2015</v>
      </c>
      <c r="B860" t="s">
        <v>35</v>
      </c>
      <c r="C860" t="s">
        <v>36</v>
      </c>
      <c r="D860" t="s">
        <v>8</v>
      </c>
      <c r="E860">
        <v>5316.4</v>
      </c>
      <c r="F860" t="str">
        <f t="shared" si="13"/>
        <v>Cd, Hg, Ni, Pb</v>
      </c>
    </row>
    <row r="861" spans="1:6" x14ac:dyDescent="0.25">
      <c r="A861">
        <v>2015</v>
      </c>
      <c r="B861" t="s">
        <v>37</v>
      </c>
      <c r="C861" t="s">
        <v>38</v>
      </c>
      <c r="D861" t="s">
        <v>8</v>
      </c>
      <c r="E861">
        <v>1064.2</v>
      </c>
      <c r="F861" t="str">
        <f t="shared" si="13"/>
        <v>Cd, Hg, Ni, Pb</v>
      </c>
    </row>
    <row r="862" spans="1:6" x14ac:dyDescent="0.25">
      <c r="A862">
        <v>2015</v>
      </c>
      <c r="B862" t="s">
        <v>39</v>
      </c>
      <c r="C862" t="s">
        <v>40</v>
      </c>
      <c r="D862" t="s">
        <v>8</v>
      </c>
      <c r="E862">
        <v>26988.7</v>
      </c>
      <c r="F862" t="str">
        <f t="shared" si="13"/>
        <v>Cd, Hg, Ni, Pb</v>
      </c>
    </row>
    <row r="863" spans="1:6" x14ac:dyDescent="0.25">
      <c r="A863">
        <v>2015</v>
      </c>
      <c r="B863" t="s">
        <v>41</v>
      </c>
      <c r="C863" t="s">
        <v>42</v>
      </c>
      <c r="D863" t="s">
        <v>8</v>
      </c>
      <c r="E863">
        <v>33.4</v>
      </c>
      <c r="F863" t="str">
        <f t="shared" si="13"/>
        <v>Cd, Hg, Ni, Pb</v>
      </c>
    </row>
    <row r="864" spans="1:6" x14ac:dyDescent="0.25">
      <c r="A864">
        <v>2015</v>
      </c>
      <c r="B864" t="s">
        <v>43</v>
      </c>
      <c r="C864" t="s">
        <v>44</v>
      </c>
      <c r="D864" t="s">
        <v>8</v>
      </c>
      <c r="E864">
        <v>53.4</v>
      </c>
      <c r="F864" t="str">
        <f t="shared" si="13"/>
        <v>Cd, Hg, Ni, Pb</v>
      </c>
    </row>
    <row r="865" spans="1:6" x14ac:dyDescent="0.25">
      <c r="A865">
        <v>2015</v>
      </c>
      <c r="B865" t="s">
        <v>45</v>
      </c>
      <c r="C865" t="s">
        <v>46</v>
      </c>
      <c r="D865" t="s">
        <v>8</v>
      </c>
      <c r="E865">
        <v>68.8</v>
      </c>
      <c r="F865" t="str">
        <f t="shared" si="13"/>
        <v>Cd, Hg, Ni, Pb</v>
      </c>
    </row>
    <row r="866" spans="1:6" x14ac:dyDescent="0.25">
      <c r="A866">
        <v>2015</v>
      </c>
      <c r="B866" t="s">
        <v>47</v>
      </c>
      <c r="C866" t="s">
        <v>48</v>
      </c>
      <c r="D866" t="s">
        <v>8</v>
      </c>
      <c r="E866">
        <v>27</v>
      </c>
      <c r="F866" t="str">
        <f t="shared" si="13"/>
        <v>Cd, Hg, Ni, Pb</v>
      </c>
    </row>
    <row r="867" spans="1:6" x14ac:dyDescent="0.25">
      <c r="A867">
        <v>2015</v>
      </c>
      <c r="B867" t="s">
        <v>49</v>
      </c>
      <c r="C867" t="s">
        <v>50</v>
      </c>
      <c r="D867" t="s">
        <v>8</v>
      </c>
      <c r="E867">
        <v>1430.6</v>
      </c>
      <c r="F867" t="str">
        <f t="shared" si="13"/>
        <v>Cd, Hg, Ni, Pb</v>
      </c>
    </row>
    <row r="868" spans="1:6" x14ac:dyDescent="0.25">
      <c r="A868">
        <v>2015</v>
      </c>
      <c r="B868" t="s">
        <v>51</v>
      </c>
      <c r="C868" t="s">
        <v>52</v>
      </c>
      <c r="D868" t="s">
        <v>8</v>
      </c>
      <c r="E868">
        <v>33517.800000000003</v>
      </c>
      <c r="F868" t="str">
        <f t="shared" si="13"/>
        <v>Cd, Hg, Ni, Pb</v>
      </c>
    </row>
    <row r="869" spans="1:6" x14ac:dyDescent="0.25">
      <c r="A869">
        <v>2015</v>
      </c>
      <c r="B869" t="s">
        <v>53</v>
      </c>
      <c r="C869" t="s">
        <v>54</v>
      </c>
      <c r="D869" t="s">
        <v>8</v>
      </c>
      <c r="E869">
        <v>2857.8</v>
      </c>
      <c r="F869" t="str">
        <f t="shared" si="13"/>
        <v>Cd, Hg, Ni, Pb</v>
      </c>
    </row>
    <row r="870" spans="1:6" x14ac:dyDescent="0.25">
      <c r="A870">
        <v>2015</v>
      </c>
      <c r="B870" t="s">
        <v>55</v>
      </c>
      <c r="C870" t="s">
        <v>56</v>
      </c>
      <c r="D870" t="s">
        <v>8</v>
      </c>
      <c r="E870">
        <v>2834.6</v>
      </c>
      <c r="F870" t="str">
        <f t="shared" si="13"/>
        <v>Cd, Hg, Ni, Pb</v>
      </c>
    </row>
    <row r="871" spans="1:6" x14ac:dyDescent="0.25">
      <c r="A871">
        <v>2015</v>
      </c>
      <c r="B871" t="s">
        <v>57</v>
      </c>
      <c r="C871" t="s">
        <v>58</v>
      </c>
      <c r="D871" t="s">
        <v>8</v>
      </c>
      <c r="E871">
        <v>1190.0999999999999</v>
      </c>
      <c r="F871" t="str">
        <f t="shared" si="13"/>
        <v>Cd, Hg, Ni, Pb</v>
      </c>
    </row>
    <row r="872" spans="1:6" x14ac:dyDescent="0.25">
      <c r="A872">
        <v>2015</v>
      </c>
      <c r="B872" t="s">
        <v>5</v>
      </c>
      <c r="C872" t="s">
        <v>6</v>
      </c>
      <c r="D872" t="s">
        <v>9</v>
      </c>
      <c r="E872">
        <v>4</v>
      </c>
      <c r="F872" t="str">
        <f t="shared" si="13"/>
        <v>Cd, Hg, Ni, Pb</v>
      </c>
    </row>
    <row r="873" spans="1:6" x14ac:dyDescent="0.25">
      <c r="A873">
        <v>2015</v>
      </c>
      <c r="B873" t="s">
        <v>14</v>
      </c>
      <c r="C873" t="s">
        <v>15</v>
      </c>
      <c r="D873" t="s">
        <v>9</v>
      </c>
      <c r="E873">
        <v>27.82</v>
      </c>
      <c r="F873" t="str">
        <f t="shared" si="13"/>
        <v>Cd, Hg, Ni, Pb</v>
      </c>
    </row>
    <row r="874" spans="1:6" x14ac:dyDescent="0.25">
      <c r="A874">
        <v>2015</v>
      </c>
      <c r="B874" t="s">
        <v>16</v>
      </c>
      <c r="C874" t="s">
        <v>17</v>
      </c>
      <c r="D874" t="s">
        <v>9</v>
      </c>
      <c r="E874">
        <v>18.02</v>
      </c>
      <c r="F874" t="str">
        <f t="shared" si="13"/>
        <v>Cd, Hg, Ni, Pb</v>
      </c>
    </row>
    <row r="875" spans="1:6" x14ac:dyDescent="0.25">
      <c r="A875">
        <v>2015</v>
      </c>
      <c r="B875" t="s">
        <v>18</v>
      </c>
      <c r="C875" t="s">
        <v>19</v>
      </c>
      <c r="D875" t="s">
        <v>9</v>
      </c>
      <c r="E875">
        <v>5.09</v>
      </c>
      <c r="F875" t="str">
        <f t="shared" si="13"/>
        <v>Cd, Hg, Ni, Pb</v>
      </c>
    </row>
    <row r="876" spans="1:6" x14ac:dyDescent="0.25">
      <c r="A876">
        <v>2015</v>
      </c>
      <c r="B876" t="s">
        <v>20</v>
      </c>
      <c r="C876" t="s">
        <v>68</v>
      </c>
      <c r="D876" t="s">
        <v>9</v>
      </c>
      <c r="E876">
        <v>90.67</v>
      </c>
      <c r="F876" t="str">
        <f t="shared" si="13"/>
        <v>Cd, Hg, Ni, Pb</v>
      </c>
    </row>
    <row r="877" spans="1:6" x14ac:dyDescent="0.25">
      <c r="A877">
        <v>2015</v>
      </c>
      <c r="B877" t="s">
        <v>21</v>
      </c>
      <c r="C877" t="s">
        <v>22</v>
      </c>
      <c r="D877" t="s">
        <v>9</v>
      </c>
      <c r="E877">
        <v>106.86</v>
      </c>
      <c r="F877" t="str">
        <f t="shared" si="13"/>
        <v>Cd, Hg, Ni, Pb</v>
      </c>
    </row>
    <row r="878" spans="1:6" x14ac:dyDescent="0.25">
      <c r="A878">
        <v>2015</v>
      </c>
      <c r="B878" t="s">
        <v>23</v>
      </c>
      <c r="C878" t="s">
        <v>24</v>
      </c>
      <c r="D878" t="s">
        <v>9</v>
      </c>
      <c r="E878">
        <v>22.4</v>
      </c>
      <c r="F878" t="str">
        <f t="shared" si="13"/>
        <v>Cd, Hg, Ni, Pb</v>
      </c>
    </row>
    <row r="879" spans="1:6" x14ac:dyDescent="0.25">
      <c r="A879">
        <v>2015</v>
      </c>
      <c r="B879" t="s">
        <v>27</v>
      </c>
      <c r="C879" t="s">
        <v>28</v>
      </c>
      <c r="D879" t="s">
        <v>9</v>
      </c>
      <c r="E879">
        <v>265.98</v>
      </c>
      <c r="F879" t="str">
        <f t="shared" si="13"/>
        <v>Cd, Hg, Ni, Pb</v>
      </c>
    </row>
    <row r="880" spans="1:6" x14ac:dyDescent="0.25">
      <c r="A880">
        <v>2015</v>
      </c>
      <c r="B880" t="s">
        <v>29</v>
      </c>
      <c r="C880" t="s">
        <v>30</v>
      </c>
      <c r="D880" t="s">
        <v>9</v>
      </c>
      <c r="E880">
        <v>35.72</v>
      </c>
      <c r="F880" t="str">
        <f t="shared" si="13"/>
        <v>Cd, Hg, Ni, Pb</v>
      </c>
    </row>
    <row r="881" spans="1:6" x14ac:dyDescent="0.25">
      <c r="A881">
        <v>2015</v>
      </c>
      <c r="B881" t="s">
        <v>31</v>
      </c>
      <c r="C881" t="s">
        <v>32</v>
      </c>
      <c r="D881" t="s">
        <v>9</v>
      </c>
      <c r="E881">
        <v>266.51</v>
      </c>
      <c r="F881" t="str">
        <f t="shared" si="13"/>
        <v>Cd, Hg, Ni, Pb</v>
      </c>
    </row>
    <row r="882" spans="1:6" x14ac:dyDescent="0.25">
      <c r="A882">
        <v>2015</v>
      </c>
      <c r="B882" t="s">
        <v>33</v>
      </c>
      <c r="C882" t="s">
        <v>34</v>
      </c>
      <c r="D882" t="s">
        <v>9</v>
      </c>
      <c r="E882">
        <v>55.6</v>
      </c>
      <c r="F882" t="str">
        <f t="shared" si="13"/>
        <v>Cd, Hg, Ni, Pb</v>
      </c>
    </row>
    <row r="883" spans="1:6" x14ac:dyDescent="0.25">
      <c r="A883">
        <v>2015</v>
      </c>
      <c r="B883" t="s">
        <v>35</v>
      </c>
      <c r="C883" t="s">
        <v>36</v>
      </c>
      <c r="D883" t="s">
        <v>9</v>
      </c>
      <c r="E883">
        <v>114.08</v>
      </c>
      <c r="F883" t="str">
        <f t="shared" si="13"/>
        <v>Cd, Hg, Ni, Pb</v>
      </c>
    </row>
    <row r="884" spans="1:6" x14ac:dyDescent="0.25">
      <c r="A884">
        <v>2015</v>
      </c>
      <c r="B884" t="s">
        <v>37</v>
      </c>
      <c r="C884" t="s">
        <v>38</v>
      </c>
      <c r="D884" t="s">
        <v>9</v>
      </c>
      <c r="E884">
        <v>62.13</v>
      </c>
      <c r="F884" t="str">
        <f t="shared" si="13"/>
        <v>Cd, Hg, Ni, Pb</v>
      </c>
    </row>
    <row r="885" spans="1:6" x14ac:dyDescent="0.25">
      <c r="A885">
        <v>2015</v>
      </c>
      <c r="B885" t="s">
        <v>39</v>
      </c>
      <c r="C885" t="s">
        <v>40</v>
      </c>
      <c r="D885" t="s">
        <v>9</v>
      </c>
      <c r="E885">
        <v>640.48</v>
      </c>
      <c r="F885" t="str">
        <f t="shared" si="13"/>
        <v>Cd, Hg, Ni, Pb</v>
      </c>
    </row>
    <row r="886" spans="1:6" x14ac:dyDescent="0.25">
      <c r="A886">
        <v>2015</v>
      </c>
      <c r="B886" t="s">
        <v>41</v>
      </c>
      <c r="C886" t="s">
        <v>42</v>
      </c>
      <c r="D886" t="s">
        <v>9</v>
      </c>
      <c r="E886">
        <v>5.2</v>
      </c>
      <c r="F886" t="str">
        <f t="shared" si="13"/>
        <v>Cd, Hg, Ni, Pb</v>
      </c>
    </row>
    <row r="887" spans="1:6" x14ac:dyDescent="0.25">
      <c r="A887">
        <v>2015</v>
      </c>
      <c r="B887" t="s">
        <v>45</v>
      </c>
      <c r="C887" t="s">
        <v>46</v>
      </c>
      <c r="D887" t="s">
        <v>9</v>
      </c>
      <c r="E887">
        <v>5.3</v>
      </c>
      <c r="F887" t="str">
        <f t="shared" si="13"/>
        <v>Cd, Hg, Ni, Pb</v>
      </c>
    </row>
    <row r="888" spans="1:6" x14ac:dyDescent="0.25">
      <c r="A888">
        <v>2015</v>
      </c>
      <c r="B888" t="s">
        <v>49</v>
      </c>
      <c r="C888" t="s">
        <v>50</v>
      </c>
      <c r="D888" t="s">
        <v>9</v>
      </c>
      <c r="E888">
        <v>9.18</v>
      </c>
      <c r="F888" t="str">
        <f t="shared" si="13"/>
        <v>Cd, Hg, Ni, Pb</v>
      </c>
    </row>
    <row r="889" spans="1:6" x14ac:dyDescent="0.25">
      <c r="A889">
        <v>2015</v>
      </c>
      <c r="B889" t="s">
        <v>51</v>
      </c>
      <c r="C889" t="s">
        <v>52</v>
      </c>
      <c r="D889" t="s">
        <v>9</v>
      </c>
      <c r="E889">
        <v>440.09</v>
      </c>
      <c r="F889" t="str">
        <f t="shared" si="13"/>
        <v>Cd, Hg, Ni, Pb</v>
      </c>
    </row>
    <row r="890" spans="1:6" x14ac:dyDescent="0.25">
      <c r="A890">
        <v>2015</v>
      </c>
      <c r="B890" t="s">
        <v>53</v>
      </c>
      <c r="C890" t="s">
        <v>54</v>
      </c>
      <c r="D890" t="s">
        <v>9</v>
      </c>
      <c r="E890">
        <v>93.78</v>
      </c>
      <c r="F890" t="str">
        <f t="shared" si="13"/>
        <v>Cd, Hg, Ni, Pb</v>
      </c>
    </row>
    <row r="891" spans="1:6" x14ac:dyDescent="0.25">
      <c r="A891">
        <v>2015</v>
      </c>
      <c r="B891" t="s">
        <v>55</v>
      </c>
      <c r="C891" t="s">
        <v>56</v>
      </c>
      <c r="D891" t="s">
        <v>9</v>
      </c>
      <c r="E891">
        <v>34.200000000000003</v>
      </c>
      <c r="F891" t="str">
        <f t="shared" si="13"/>
        <v>Cd, Hg, Ni, Pb</v>
      </c>
    </row>
    <row r="892" spans="1:6" x14ac:dyDescent="0.25">
      <c r="A892">
        <v>2015</v>
      </c>
      <c r="B892" t="s">
        <v>57</v>
      </c>
      <c r="C892" t="s">
        <v>58</v>
      </c>
      <c r="D892" t="s">
        <v>9</v>
      </c>
      <c r="E892">
        <v>27.04</v>
      </c>
      <c r="F892" t="str">
        <f t="shared" si="13"/>
        <v>Cd, Hg, Ni, Pb</v>
      </c>
    </row>
    <row r="893" spans="1:6" x14ac:dyDescent="0.25">
      <c r="A893">
        <v>2015</v>
      </c>
      <c r="B893" t="s">
        <v>59</v>
      </c>
      <c r="C893" t="s">
        <v>60</v>
      </c>
      <c r="D893" t="s">
        <v>9</v>
      </c>
      <c r="E893">
        <v>1.1000000000000001</v>
      </c>
      <c r="F893" t="str">
        <f t="shared" si="13"/>
        <v>Cd, Hg, Ni, Pb</v>
      </c>
    </row>
    <row r="894" spans="1:6" x14ac:dyDescent="0.25">
      <c r="A894">
        <v>2015</v>
      </c>
      <c r="B894" t="s">
        <v>61</v>
      </c>
      <c r="C894" t="s">
        <v>62</v>
      </c>
      <c r="D894" t="s">
        <v>9</v>
      </c>
      <c r="E894">
        <v>225.12</v>
      </c>
      <c r="F894" t="str">
        <f t="shared" si="13"/>
        <v>Cd, Hg, Ni, Pb</v>
      </c>
    </row>
    <row r="895" spans="1:6" x14ac:dyDescent="0.25">
      <c r="A895">
        <v>2015</v>
      </c>
      <c r="B895" t="s">
        <v>5</v>
      </c>
      <c r="C895" t="s">
        <v>6</v>
      </c>
      <c r="D895" t="s">
        <v>10</v>
      </c>
      <c r="E895">
        <v>4528.8999999999996</v>
      </c>
      <c r="F895" t="str">
        <f t="shared" si="13"/>
        <v>Cd, Hg, Ni, Pb</v>
      </c>
    </row>
    <row r="896" spans="1:6" x14ac:dyDescent="0.25">
      <c r="A896">
        <v>2015</v>
      </c>
      <c r="B896" t="s">
        <v>14</v>
      </c>
      <c r="C896" t="s">
        <v>15</v>
      </c>
      <c r="D896" t="s">
        <v>10</v>
      </c>
      <c r="E896">
        <v>4112.3</v>
      </c>
      <c r="F896" t="str">
        <f t="shared" si="13"/>
        <v>Cd, Hg, Ni, Pb</v>
      </c>
    </row>
    <row r="897" spans="1:6" x14ac:dyDescent="0.25">
      <c r="A897">
        <v>2015</v>
      </c>
      <c r="B897" t="s">
        <v>16</v>
      </c>
      <c r="C897" t="s">
        <v>17</v>
      </c>
      <c r="D897" t="s">
        <v>10</v>
      </c>
      <c r="E897">
        <v>3421.4</v>
      </c>
      <c r="F897" t="str">
        <f t="shared" si="13"/>
        <v>Cd, Hg, Ni, Pb</v>
      </c>
    </row>
    <row r="898" spans="1:6" x14ac:dyDescent="0.25">
      <c r="A898">
        <v>2015</v>
      </c>
      <c r="B898" t="s">
        <v>20</v>
      </c>
      <c r="C898" t="s">
        <v>68</v>
      </c>
      <c r="D898" t="s">
        <v>10</v>
      </c>
      <c r="E898">
        <v>3399.5</v>
      </c>
      <c r="F898" t="str">
        <f t="shared" si="13"/>
        <v>Cd, Hg, Ni, Pb</v>
      </c>
    </row>
    <row r="899" spans="1:6" x14ac:dyDescent="0.25">
      <c r="A899">
        <v>2015</v>
      </c>
      <c r="B899" t="s">
        <v>21</v>
      </c>
      <c r="C899" t="s">
        <v>22</v>
      </c>
      <c r="D899" t="s">
        <v>10</v>
      </c>
      <c r="E899">
        <v>28247.4</v>
      </c>
      <c r="F899" t="str">
        <f t="shared" ref="F899:F962" si="14">IF(OR(LEFT(D899,3)="Cad",LEFT(D899,3)="Lea",LEFT(D899,3)="Mer",LEFT(D899,3)="Nic"),"Cd, Hg, Ni, Pb",IF(RIGHT(D899,3)="gen","Total N",IF(RIGHT(D899,3)="rus","Total P","TOC")))</f>
        <v>Cd, Hg, Ni, Pb</v>
      </c>
    </row>
    <row r="900" spans="1:6" x14ac:dyDescent="0.25">
      <c r="A900">
        <v>2015</v>
      </c>
      <c r="B900" t="s">
        <v>23</v>
      </c>
      <c r="C900" t="s">
        <v>24</v>
      </c>
      <c r="D900" t="s">
        <v>10</v>
      </c>
      <c r="E900">
        <v>636.79999999999995</v>
      </c>
      <c r="F900" t="str">
        <f t="shared" si="14"/>
        <v>Cd, Hg, Ni, Pb</v>
      </c>
    </row>
    <row r="901" spans="1:6" x14ac:dyDescent="0.25">
      <c r="A901">
        <v>2015</v>
      </c>
      <c r="B901" t="s">
        <v>25</v>
      </c>
      <c r="C901" t="s">
        <v>26</v>
      </c>
      <c r="D901" t="s">
        <v>10</v>
      </c>
      <c r="E901">
        <v>217</v>
      </c>
      <c r="F901" t="str">
        <f t="shared" si="14"/>
        <v>Cd, Hg, Ni, Pb</v>
      </c>
    </row>
    <row r="902" spans="1:6" x14ac:dyDescent="0.25">
      <c r="A902">
        <v>2015</v>
      </c>
      <c r="B902" t="s">
        <v>27</v>
      </c>
      <c r="C902" t="s">
        <v>28</v>
      </c>
      <c r="D902" t="s">
        <v>10</v>
      </c>
      <c r="E902">
        <v>14814</v>
      </c>
      <c r="F902" t="str">
        <f t="shared" si="14"/>
        <v>Cd, Hg, Ni, Pb</v>
      </c>
    </row>
    <row r="903" spans="1:6" x14ac:dyDescent="0.25">
      <c r="A903">
        <v>2015</v>
      </c>
      <c r="B903" t="s">
        <v>29</v>
      </c>
      <c r="C903" t="s">
        <v>30</v>
      </c>
      <c r="D903" t="s">
        <v>10</v>
      </c>
      <c r="E903">
        <v>7884.9</v>
      </c>
      <c r="F903" t="str">
        <f t="shared" si="14"/>
        <v>Cd, Hg, Ni, Pb</v>
      </c>
    </row>
    <row r="904" spans="1:6" x14ac:dyDescent="0.25">
      <c r="A904">
        <v>2015</v>
      </c>
      <c r="B904" t="s">
        <v>31</v>
      </c>
      <c r="C904" t="s">
        <v>32</v>
      </c>
      <c r="D904" t="s">
        <v>10</v>
      </c>
      <c r="E904">
        <v>11528.4</v>
      </c>
      <c r="F904" t="str">
        <f t="shared" si="14"/>
        <v>Cd, Hg, Ni, Pb</v>
      </c>
    </row>
    <row r="905" spans="1:6" x14ac:dyDescent="0.25">
      <c r="A905">
        <v>2015</v>
      </c>
      <c r="B905" t="s">
        <v>33</v>
      </c>
      <c r="C905" t="s">
        <v>34</v>
      </c>
      <c r="D905" t="s">
        <v>10</v>
      </c>
      <c r="E905">
        <v>7818.3</v>
      </c>
      <c r="F905" t="str">
        <f t="shared" si="14"/>
        <v>Cd, Hg, Ni, Pb</v>
      </c>
    </row>
    <row r="906" spans="1:6" x14ac:dyDescent="0.25">
      <c r="A906">
        <v>2015</v>
      </c>
      <c r="B906" t="s">
        <v>63</v>
      </c>
      <c r="C906" t="s">
        <v>64</v>
      </c>
      <c r="D906" t="s">
        <v>10</v>
      </c>
      <c r="E906">
        <v>35</v>
      </c>
      <c r="F906" t="str">
        <f t="shared" si="14"/>
        <v>Cd, Hg, Ni, Pb</v>
      </c>
    </row>
    <row r="907" spans="1:6" x14ac:dyDescent="0.25">
      <c r="A907">
        <v>2015</v>
      </c>
      <c r="B907" t="s">
        <v>35</v>
      </c>
      <c r="C907" t="s">
        <v>36</v>
      </c>
      <c r="D907" t="s">
        <v>10</v>
      </c>
      <c r="E907">
        <v>7451.79</v>
      </c>
      <c r="F907" t="str">
        <f t="shared" si="14"/>
        <v>Cd, Hg, Ni, Pb</v>
      </c>
    </row>
    <row r="908" spans="1:6" x14ac:dyDescent="0.25">
      <c r="A908">
        <v>2015</v>
      </c>
      <c r="B908" t="s">
        <v>37</v>
      </c>
      <c r="C908" t="s">
        <v>38</v>
      </c>
      <c r="D908" t="s">
        <v>10</v>
      </c>
      <c r="E908">
        <v>1956.3</v>
      </c>
      <c r="F908" t="str">
        <f t="shared" si="14"/>
        <v>Cd, Hg, Ni, Pb</v>
      </c>
    </row>
    <row r="909" spans="1:6" x14ac:dyDescent="0.25">
      <c r="A909">
        <v>2015</v>
      </c>
      <c r="B909" t="s">
        <v>39</v>
      </c>
      <c r="C909" t="s">
        <v>40</v>
      </c>
      <c r="D909" t="s">
        <v>10</v>
      </c>
      <c r="E909">
        <v>47732.3</v>
      </c>
      <c r="F909" t="str">
        <f t="shared" si="14"/>
        <v>Cd, Hg, Ni, Pb</v>
      </c>
    </row>
    <row r="910" spans="1:6" x14ac:dyDescent="0.25">
      <c r="A910">
        <v>2015</v>
      </c>
      <c r="B910" t="s">
        <v>41</v>
      </c>
      <c r="C910" t="s">
        <v>42</v>
      </c>
      <c r="D910" t="s">
        <v>10</v>
      </c>
      <c r="E910">
        <v>229.2</v>
      </c>
      <c r="F910" t="str">
        <f t="shared" si="14"/>
        <v>Cd, Hg, Ni, Pb</v>
      </c>
    </row>
    <row r="911" spans="1:6" x14ac:dyDescent="0.25">
      <c r="A911">
        <v>2015</v>
      </c>
      <c r="B911" t="s">
        <v>45</v>
      </c>
      <c r="C911" t="s">
        <v>46</v>
      </c>
      <c r="D911" t="s">
        <v>10</v>
      </c>
      <c r="E911">
        <v>509</v>
      </c>
      <c r="F911" t="str">
        <f t="shared" si="14"/>
        <v>Cd, Hg, Ni, Pb</v>
      </c>
    </row>
    <row r="912" spans="1:6" x14ac:dyDescent="0.25">
      <c r="A912">
        <v>2015</v>
      </c>
      <c r="B912" t="s">
        <v>49</v>
      </c>
      <c r="C912" t="s">
        <v>50</v>
      </c>
      <c r="D912" t="s">
        <v>10</v>
      </c>
      <c r="E912">
        <v>6451.3</v>
      </c>
      <c r="F912" t="str">
        <f t="shared" si="14"/>
        <v>Cd, Hg, Ni, Pb</v>
      </c>
    </row>
    <row r="913" spans="1:6" x14ac:dyDescent="0.25">
      <c r="A913">
        <v>2015</v>
      </c>
      <c r="B913" t="s">
        <v>51</v>
      </c>
      <c r="C913" t="s">
        <v>52</v>
      </c>
      <c r="D913" t="s">
        <v>10</v>
      </c>
      <c r="E913">
        <v>9888.5</v>
      </c>
      <c r="F913" t="str">
        <f t="shared" si="14"/>
        <v>Cd, Hg, Ni, Pb</v>
      </c>
    </row>
    <row r="914" spans="1:6" x14ac:dyDescent="0.25">
      <c r="A914">
        <v>2015</v>
      </c>
      <c r="B914" t="s">
        <v>53</v>
      </c>
      <c r="C914" t="s">
        <v>54</v>
      </c>
      <c r="D914" t="s">
        <v>10</v>
      </c>
      <c r="E914">
        <v>6858.9</v>
      </c>
      <c r="F914" t="str">
        <f t="shared" si="14"/>
        <v>Cd, Hg, Ni, Pb</v>
      </c>
    </row>
    <row r="915" spans="1:6" x14ac:dyDescent="0.25">
      <c r="A915">
        <v>2015</v>
      </c>
      <c r="B915" t="s">
        <v>55</v>
      </c>
      <c r="C915" t="s">
        <v>56</v>
      </c>
      <c r="D915" t="s">
        <v>10</v>
      </c>
      <c r="E915">
        <v>3888</v>
      </c>
      <c r="F915" t="str">
        <f t="shared" si="14"/>
        <v>Cd, Hg, Ni, Pb</v>
      </c>
    </row>
    <row r="916" spans="1:6" x14ac:dyDescent="0.25">
      <c r="A916">
        <v>2015</v>
      </c>
      <c r="B916" t="s">
        <v>57</v>
      </c>
      <c r="C916" t="s">
        <v>58</v>
      </c>
      <c r="D916" t="s">
        <v>10</v>
      </c>
      <c r="E916">
        <v>5234.1000000000004</v>
      </c>
      <c r="F916" t="str">
        <f t="shared" si="14"/>
        <v>Cd, Hg, Ni, Pb</v>
      </c>
    </row>
    <row r="917" spans="1:6" x14ac:dyDescent="0.25">
      <c r="A917">
        <v>2015</v>
      </c>
      <c r="B917" t="s">
        <v>59</v>
      </c>
      <c r="C917" t="s">
        <v>60</v>
      </c>
      <c r="D917" t="s">
        <v>10</v>
      </c>
      <c r="E917">
        <v>402.3</v>
      </c>
      <c r="F917" t="str">
        <f t="shared" si="14"/>
        <v>Cd, Hg, Ni, Pb</v>
      </c>
    </row>
    <row r="918" spans="1:6" x14ac:dyDescent="0.25">
      <c r="A918">
        <v>2015</v>
      </c>
      <c r="B918" t="s">
        <v>61</v>
      </c>
      <c r="C918" t="s">
        <v>62</v>
      </c>
      <c r="D918" t="s">
        <v>10</v>
      </c>
      <c r="E918">
        <v>24.9</v>
      </c>
      <c r="F918" t="str">
        <f t="shared" si="14"/>
        <v>Cd, Hg, Ni, Pb</v>
      </c>
    </row>
    <row r="919" spans="1:6" x14ac:dyDescent="0.25">
      <c r="A919">
        <v>2015</v>
      </c>
      <c r="B919" t="s">
        <v>5</v>
      </c>
      <c r="C919" t="s">
        <v>6</v>
      </c>
      <c r="D919" t="s">
        <v>11</v>
      </c>
      <c r="E919">
        <v>5219800</v>
      </c>
      <c r="F919" t="str">
        <f t="shared" si="14"/>
        <v>Total N</v>
      </c>
    </row>
    <row r="920" spans="1:6" x14ac:dyDescent="0.25">
      <c r="A920">
        <v>2015</v>
      </c>
      <c r="B920" t="s">
        <v>14</v>
      </c>
      <c r="C920" t="s">
        <v>15</v>
      </c>
      <c r="D920" t="s">
        <v>11</v>
      </c>
      <c r="E920">
        <v>3737800</v>
      </c>
      <c r="F920" t="str">
        <f t="shared" si="14"/>
        <v>Total N</v>
      </c>
    </row>
    <row r="921" spans="1:6" x14ac:dyDescent="0.25">
      <c r="A921">
        <v>2015</v>
      </c>
      <c r="B921" t="s">
        <v>16</v>
      </c>
      <c r="C921" t="s">
        <v>17</v>
      </c>
      <c r="D921" t="s">
        <v>11</v>
      </c>
      <c r="E921">
        <v>2590400</v>
      </c>
      <c r="F921" t="str">
        <f t="shared" si="14"/>
        <v>Total N</v>
      </c>
    </row>
    <row r="922" spans="1:6" x14ac:dyDescent="0.25">
      <c r="A922">
        <v>2015</v>
      </c>
      <c r="B922" t="s">
        <v>20</v>
      </c>
      <c r="C922" t="s">
        <v>68</v>
      </c>
      <c r="D922" t="s">
        <v>11</v>
      </c>
      <c r="E922">
        <v>4941800</v>
      </c>
      <c r="F922" t="str">
        <f t="shared" si="14"/>
        <v>Total N</v>
      </c>
    </row>
    <row r="923" spans="1:6" x14ac:dyDescent="0.25">
      <c r="A923">
        <v>2015</v>
      </c>
      <c r="B923" t="s">
        <v>21</v>
      </c>
      <c r="C923" t="s">
        <v>22</v>
      </c>
      <c r="D923" t="s">
        <v>11</v>
      </c>
      <c r="E923">
        <v>41116300</v>
      </c>
      <c r="F923" t="str">
        <f t="shared" si="14"/>
        <v>Total N</v>
      </c>
    </row>
    <row r="924" spans="1:6" x14ac:dyDescent="0.25">
      <c r="A924">
        <v>2015</v>
      </c>
      <c r="B924" t="s">
        <v>23</v>
      </c>
      <c r="C924" t="s">
        <v>24</v>
      </c>
      <c r="D924" t="s">
        <v>11</v>
      </c>
      <c r="E924">
        <v>1375700</v>
      </c>
      <c r="F924" t="str">
        <f t="shared" si="14"/>
        <v>Total N</v>
      </c>
    </row>
    <row r="925" spans="1:6" x14ac:dyDescent="0.25">
      <c r="A925">
        <v>2015</v>
      </c>
      <c r="B925" t="s">
        <v>25</v>
      </c>
      <c r="C925" t="s">
        <v>26</v>
      </c>
      <c r="D925" t="s">
        <v>11</v>
      </c>
      <c r="E925">
        <v>409400</v>
      </c>
      <c r="F925" t="str">
        <f t="shared" si="14"/>
        <v>Total N</v>
      </c>
    </row>
    <row r="926" spans="1:6" x14ac:dyDescent="0.25">
      <c r="A926">
        <v>2015</v>
      </c>
      <c r="B926" t="s">
        <v>27</v>
      </c>
      <c r="C926" t="s">
        <v>28</v>
      </c>
      <c r="D926" t="s">
        <v>11</v>
      </c>
      <c r="E926">
        <v>54955600</v>
      </c>
      <c r="F926" t="str">
        <f t="shared" si="14"/>
        <v>Total N</v>
      </c>
    </row>
    <row r="927" spans="1:6" x14ac:dyDescent="0.25">
      <c r="A927">
        <v>2015</v>
      </c>
      <c r="B927" t="s">
        <v>29</v>
      </c>
      <c r="C927" t="s">
        <v>30</v>
      </c>
      <c r="D927" t="s">
        <v>11</v>
      </c>
      <c r="E927">
        <v>7523100</v>
      </c>
      <c r="F927" t="str">
        <f t="shared" si="14"/>
        <v>Total N</v>
      </c>
    </row>
    <row r="928" spans="1:6" x14ac:dyDescent="0.25">
      <c r="A928">
        <v>2015</v>
      </c>
      <c r="B928" t="s">
        <v>31</v>
      </c>
      <c r="C928" t="s">
        <v>32</v>
      </c>
      <c r="D928" t="s">
        <v>11</v>
      </c>
      <c r="E928">
        <v>46042000</v>
      </c>
      <c r="F928" t="str">
        <f t="shared" si="14"/>
        <v>Total N</v>
      </c>
    </row>
    <row r="929" spans="1:6" x14ac:dyDescent="0.25">
      <c r="A929">
        <v>2015</v>
      </c>
      <c r="B929" t="s">
        <v>33</v>
      </c>
      <c r="C929" t="s">
        <v>34</v>
      </c>
      <c r="D929" t="s">
        <v>11</v>
      </c>
      <c r="E929">
        <v>3433000</v>
      </c>
      <c r="F929" t="str">
        <f t="shared" si="14"/>
        <v>Total N</v>
      </c>
    </row>
    <row r="930" spans="1:6" x14ac:dyDescent="0.25">
      <c r="A930">
        <v>2015</v>
      </c>
      <c r="B930" t="s">
        <v>63</v>
      </c>
      <c r="C930" t="s">
        <v>64</v>
      </c>
      <c r="D930" t="s">
        <v>11</v>
      </c>
      <c r="E930">
        <v>1181800</v>
      </c>
      <c r="F930" t="str">
        <f t="shared" si="14"/>
        <v>Total N</v>
      </c>
    </row>
    <row r="931" spans="1:6" x14ac:dyDescent="0.25">
      <c r="A931">
        <v>2015</v>
      </c>
      <c r="B931" t="s">
        <v>35</v>
      </c>
      <c r="C931" t="s">
        <v>36</v>
      </c>
      <c r="D931" t="s">
        <v>11</v>
      </c>
      <c r="E931">
        <v>2522200</v>
      </c>
      <c r="F931" t="str">
        <f t="shared" si="14"/>
        <v>Total N</v>
      </c>
    </row>
    <row r="932" spans="1:6" x14ac:dyDescent="0.25">
      <c r="A932">
        <v>2015</v>
      </c>
      <c r="B932" t="s">
        <v>37</v>
      </c>
      <c r="C932" t="s">
        <v>38</v>
      </c>
      <c r="D932" t="s">
        <v>11</v>
      </c>
      <c r="E932">
        <v>5325100</v>
      </c>
      <c r="F932" t="str">
        <f t="shared" si="14"/>
        <v>Total N</v>
      </c>
    </row>
    <row r="933" spans="1:6" x14ac:dyDescent="0.25">
      <c r="A933">
        <v>2015</v>
      </c>
      <c r="B933" t="s">
        <v>39</v>
      </c>
      <c r="C933" t="s">
        <v>40</v>
      </c>
      <c r="D933" t="s">
        <v>11</v>
      </c>
      <c r="E933">
        <v>25071400</v>
      </c>
      <c r="F933" t="str">
        <f t="shared" si="14"/>
        <v>Total N</v>
      </c>
    </row>
    <row r="934" spans="1:6" x14ac:dyDescent="0.25">
      <c r="A934">
        <v>2015</v>
      </c>
      <c r="B934" t="s">
        <v>41</v>
      </c>
      <c r="C934" t="s">
        <v>42</v>
      </c>
      <c r="D934" t="s">
        <v>11</v>
      </c>
      <c r="E934">
        <v>994800</v>
      </c>
      <c r="F934" t="str">
        <f t="shared" si="14"/>
        <v>Total N</v>
      </c>
    </row>
    <row r="935" spans="1:6" x14ac:dyDescent="0.25">
      <c r="A935">
        <v>2015</v>
      </c>
      <c r="B935" t="s">
        <v>43</v>
      </c>
      <c r="C935" t="s">
        <v>44</v>
      </c>
      <c r="D935" t="s">
        <v>11</v>
      </c>
      <c r="E935">
        <v>233000</v>
      </c>
      <c r="F935" t="str">
        <f t="shared" si="14"/>
        <v>Total N</v>
      </c>
    </row>
    <row r="936" spans="1:6" x14ac:dyDescent="0.25">
      <c r="A936">
        <v>2015</v>
      </c>
      <c r="B936" t="s">
        <v>45</v>
      </c>
      <c r="C936" t="s">
        <v>46</v>
      </c>
      <c r="D936" t="s">
        <v>11</v>
      </c>
      <c r="E936">
        <v>550000</v>
      </c>
      <c r="F936" t="str">
        <f t="shared" si="14"/>
        <v>Total N</v>
      </c>
    </row>
    <row r="937" spans="1:6" x14ac:dyDescent="0.25">
      <c r="A937">
        <v>2015</v>
      </c>
      <c r="B937" t="s">
        <v>47</v>
      </c>
      <c r="C937" t="s">
        <v>48</v>
      </c>
      <c r="D937" t="s">
        <v>11</v>
      </c>
      <c r="E937">
        <v>541000</v>
      </c>
      <c r="F937" t="str">
        <f t="shared" si="14"/>
        <v>Total N</v>
      </c>
    </row>
    <row r="938" spans="1:6" x14ac:dyDescent="0.25">
      <c r="A938">
        <v>2015</v>
      </c>
      <c r="B938" t="s">
        <v>49</v>
      </c>
      <c r="C938" t="s">
        <v>50</v>
      </c>
      <c r="D938" t="s">
        <v>11</v>
      </c>
      <c r="E938">
        <v>10975900</v>
      </c>
      <c r="F938" t="str">
        <f t="shared" si="14"/>
        <v>Total N</v>
      </c>
    </row>
    <row r="939" spans="1:6" x14ac:dyDescent="0.25">
      <c r="A939">
        <v>2015</v>
      </c>
      <c r="B939" t="s">
        <v>51</v>
      </c>
      <c r="C939" t="s">
        <v>52</v>
      </c>
      <c r="D939" t="s">
        <v>11</v>
      </c>
      <c r="E939">
        <v>11893100</v>
      </c>
      <c r="F939" t="str">
        <f t="shared" si="14"/>
        <v>Total N</v>
      </c>
    </row>
    <row r="940" spans="1:6" x14ac:dyDescent="0.25">
      <c r="A940">
        <v>2015</v>
      </c>
      <c r="B940" t="s">
        <v>53</v>
      </c>
      <c r="C940" t="s">
        <v>54</v>
      </c>
      <c r="D940" t="s">
        <v>11</v>
      </c>
      <c r="E940">
        <v>12320500</v>
      </c>
      <c r="F940" t="str">
        <f t="shared" si="14"/>
        <v>Total N</v>
      </c>
    </row>
    <row r="941" spans="1:6" x14ac:dyDescent="0.25">
      <c r="A941">
        <v>2015</v>
      </c>
      <c r="B941" t="s">
        <v>55</v>
      </c>
      <c r="C941" t="s">
        <v>56</v>
      </c>
      <c r="D941" t="s">
        <v>11</v>
      </c>
      <c r="E941">
        <v>9794000</v>
      </c>
      <c r="F941" t="str">
        <f t="shared" si="14"/>
        <v>Total N</v>
      </c>
    </row>
    <row r="942" spans="1:6" x14ac:dyDescent="0.25">
      <c r="A942">
        <v>2015</v>
      </c>
      <c r="B942" t="s">
        <v>57</v>
      </c>
      <c r="C942" t="s">
        <v>58</v>
      </c>
      <c r="D942" t="s">
        <v>11</v>
      </c>
      <c r="E942">
        <v>9985200</v>
      </c>
      <c r="F942" t="str">
        <f t="shared" si="14"/>
        <v>Total N</v>
      </c>
    </row>
    <row r="943" spans="1:6" x14ac:dyDescent="0.25">
      <c r="A943">
        <v>2015</v>
      </c>
      <c r="B943" t="s">
        <v>59</v>
      </c>
      <c r="C943" t="s">
        <v>60</v>
      </c>
      <c r="D943" t="s">
        <v>11</v>
      </c>
      <c r="E943">
        <v>877000</v>
      </c>
      <c r="F943" t="str">
        <f t="shared" si="14"/>
        <v>Total N</v>
      </c>
    </row>
    <row r="944" spans="1:6" x14ac:dyDescent="0.25">
      <c r="A944">
        <v>2015</v>
      </c>
      <c r="B944" t="s">
        <v>61</v>
      </c>
      <c r="C944" t="s">
        <v>62</v>
      </c>
      <c r="D944" t="s">
        <v>11</v>
      </c>
      <c r="E944">
        <v>1964300</v>
      </c>
      <c r="F944" t="str">
        <f t="shared" si="14"/>
        <v>Total N</v>
      </c>
    </row>
    <row r="945" spans="1:6" x14ac:dyDescent="0.25">
      <c r="A945">
        <v>2015</v>
      </c>
      <c r="B945" t="s">
        <v>5</v>
      </c>
      <c r="C945" t="s">
        <v>6</v>
      </c>
      <c r="D945" t="s">
        <v>12</v>
      </c>
      <c r="E945">
        <v>14222400</v>
      </c>
      <c r="F945" t="str">
        <f t="shared" si="14"/>
        <v>TOC</v>
      </c>
    </row>
    <row r="946" spans="1:6" x14ac:dyDescent="0.25">
      <c r="A946">
        <v>2015</v>
      </c>
      <c r="B946" t="s">
        <v>14</v>
      </c>
      <c r="C946" t="s">
        <v>15</v>
      </c>
      <c r="D946" t="s">
        <v>12</v>
      </c>
      <c r="E946">
        <v>8392800</v>
      </c>
      <c r="F946" t="str">
        <f t="shared" si="14"/>
        <v>TOC</v>
      </c>
    </row>
    <row r="947" spans="1:6" x14ac:dyDescent="0.25">
      <c r="A947">
        <v>2015</v>
      </c>
      <c r="B947" t="s">
        <v>16</v>
      </c>
      <c r="C947" t="s">
        <v>17</v>
      </c>
      <c r="D947" t="s">
        <v>12</v>
      </c>
      <c r="E947">
        <v>4106900</v>
      </c>
      <c r="F947" t="str">
        <f t="shared" si="14"/>
        <v>TOC</v>
      </c>
    </row>
    <row r="948" spans="1:6" x14ac:dyDescent="0.25">
      <c r="A948">
        <v>2015</v>
      </c>
      <c r="B948" t="s">
        <v>20</v>
      </c>
      <c r="C948" t="s">
        <v>68</v>
      </c>
      <c r="D948" t="s">
        <v>12</v>
      </c>
      <c r="E948">
        <v>5170500</v>
      </c>
      <c r="F948" t="str">
        <f t="shared" si="14"/>
        <v>TOC</v>
      </c>
    </row>
    <row r="949" spans="1:6" x14ac:dyDescent="0.25">
      <c r="A949">
        <v>2015</v>
      </c>
      <c r="B949" t="s">
        <v>21</v>
      </c>
      <c r="C949" t="s">
        <v>22</v>
      </c>
      <c r="D949" t="s">
        <v>12</v>
      </c>
      <c r="E949">
        <v>63036100</v>
      </c>
      <c r="F949" t="str">
        <f t="shared" si="14"/>
        <v>TOC</v>
      </c>
    </row>
    <row r="950" spans="1:6" x14ac:dyDescent="0.25">
      <c r="A950">
        <v>2015</v>
      </c>
      <c r="B950" t="s">
        <v>23</v>
      </c>
      <c r="C950" t="s">
        <v>24</v>
      </c>
      <c r="D950" t="s">
        <v>12</v>
      </c>
      <c r="E950">
        <v>3675500</v>
      </c>
      <c r="F950" t="str">
        <f t="shared" si="14"/>
        <v>TOC</v>
      </c>
    </row>
    <row r="951" spans="1:6" x14ac:dyDescent="0.25">
      <c r="A951">
        <v>2015</v>
      </c>
      <c r="B951" t="s">
        <v>25</v>
      </c>
      <c r="C951" t="s">
        <v>26</v>
      </c>
      <c r="D951" t="s">
        <v>12</v>
      </c>
      <c r="E951">
        <v>1741400</v>
      </c>
      <c r="F951" t="str">
        <f t="shared" si="14"/>
        <v>TOC</v>
      </c>
    </row>
    <row r="952" spans="1:6" x14ac:dyDescent="0.25">
      <c r="A952">
        <v>2015</v>
      </c>
      <c r="B952" t="s">
        <v>27</v>
      </c>
      <c r="C952" t="s">
        <v>28</v>
      </c>
      <c r="D952" t="s">
        <v>12</v>
      </c>
      <c r="E952">
        <v>36141600</v>
      </c>
      <c r="F952" t="str">
        <f t="shared" si="14"/>
        <v>TOC</v>
      </c>
    </row>
    <row r="953" spans="1:6" x14ac:dyDescent="0.25">
      <c r="A953">
        <v>2015</v>
      </c>
      <c r="B953" t="s">
        <v>29</v>
      </c>
      <c r="C953" t="s">
        <v>30</v>
      </c>
      <c r="D953" t="s">
        <v>12</v>
      </c>
      <c r="E953">
        <v>38558600</v>
      </c>
      <c r="F953" t="str">
        <f t="shared" si="14"/>
        <v>TOC</v>
      </c>
    </row>
    <row r="954" spans="1:6" x14ac:dyDescent="0.25">
      <c r="A954">
        <v>2015</v>
      </c>
      <c r="B954" t="s">
        <v>31</v>
      </c>
      <c r="C954" t="s">
        <v>32</v>
      </c>
      <c r="D954" t="s">
        <v>12</v>
      </c>
      <c r="E954">
        <v>57092300</v>
      </c>
      <c r="F954" t="str">
        <f t="shared" si="14"/>
        <v>TOC</v>
      </c>
    </row>
    <row r="955" spans="1:6" x14ac:dyDescent="0.25">
      <c r="A955">
        <v>2015</v>
      </c>
      <c r="B955" t="s">
        <v>33</v>
      </c>
      <c r="C955" t="s">
        <v>34</v>
      </c>
      <c r="D955" t="s">
        <v>12</v>
      </c>
      <c r="E955">
        <v>3844400</v>
      </c>
      <c r="F955" t="str">
        <f t="shared" si="14"/>
        <v>TOC</v>
      </c>
    </row>
    <row r="956" spans="1:6" x14ac:dyDescent="0.25">
      <c r="A956">
        <v>2015</v>
      </c>
      <c r="B956" t="s">
        <v>35</v>
      </c>
      <c r="C956" t="s">
        <v>36</v>
      </c>
      <c r="D956" t="s">
        <v>12</v>
      </c>
      <c r="E956">
        <v>5234900</v>
      </c>
      <c r="F956" t="str">
        <f t="shared" si="14"/>
        <v>TOC</v>
      </c>
    </row>
    <row r="957" spans="1:6" x14ac:dyDescent="0.25">
      <c r="A957">
        <v>2015</v>
      </c>
      <c r="B957" t="s">
        <v>37</v>
      </c>
      <c r="C957" t="s">
        <v>38</v>
      </c>
      <c r="D957" t="s">
        <v>12</v>
      </c>
      <c r="E957">
        <v>5944700</v>
      </c>
      <c r="F957" t="str">
        <f t="shared" si="14"/>
        <v>TOC</v>
      </c>
    </row>
    <row r="958" spans="1:6" x14ac:dyDescent="0.25">
      <c r="A958">
        <v>2015</v>
      </c>
      <c r="B958" t="s">
        <v>39</v>
      </c>
      <c r="C958" t="s">
        <v>40</v>
      </c>
      <c r="D958" t="s">
        <v>12</v>
      </c>
      <c r="E958">
        <v>139075400</v>
      </c>
      <c r="F958" t="str">
        <f t="shared" si="14"/>
        <v>TOC</v>
      </c>
    </row>
    <row r="959" spans="1:6" x14ac:dyDescent="0.25">
      <c r="A959">
        <v>2015</v>
      </c>
      <c r="B959" t="s">
        <v>41</v>
      </c>
      <c r="C959" t="s">
        <v>42</v>
      </c>
      <c r="D959" t="s">
        <v>12</v>
      </c>
      <c r="E959">
        <v>90300</v>
      </c>
      <c r="F959" t="str">
        <f t="shared" si="14"/>
        <v>TOC</v>
      </c>
    </row>
    <row r="960" spans="1:6" x14ac:dyDescent="0.25">
      <c r="A960">
        <v>2015</v>
      </c>
      <c r="B960" t="s">
        <v>43</v>
      </c>
      <c r="C960" t="s">
        <v>44</v>
      </c>
      <c r="D960" t="s">
        <v>12</v>
      </c>
      <c r="E960">
        <v>281000</v>
      </c>
      <c r="F960" t="str">
        <f t="shared" si="14"/>
        <v>TOC</v>
      </c>
    </row>
    <row r="961" spans="1:6" x14ac:dyDescent="0.25">
      <c r="A961">
        <v>2015</v>
      </c>
      <c r="B961" t="s">
        <v>45</v>
      </c>
      <c r="C961" t="s">
        <v>46</v>
      </c>
      <c r="D961" t="s">
        <v>12</v>
      </c>
      <c r="E961">
        <v>1040000</v>
      </c>
      <c r="F961" t="str">
        <f t="shared" si="14"/>
        <v>TOC</v>
      </c>
    </row>
    <row r="962" spans="1:6" x14ac:dyDescent="0.25">
      <c r="A962">
        <v>2015</v>
      </c>
      <c r="B962" t="s">
        <v>49</v>
      </c>
      <c r="C962" t="s">
        <v>50</v>
      </c>
      <c r="D962" t="s">
        <v>12</v>
      </c>
      <c r="E962">
        <v>15577900</v>
      </c>
      <c r="F962" t="str">
        <f t="shared" si="14"/>
        <v>TOC</v>
      </c>
    </row>
    <row r="963" spans="1:6" x14ac:dyDescent="0.25">
      <c r="A963">
        <v>2015</v>
      </c>
      <c r="B963" t="s">
        <v>51</v>
      </c>
      <c r="C963" t="s">
        <v>52</v>
      </c>
      <c r="D963" t="s">
        <v>12</v>
      </c>
      <c r="E963">
        <v>16386000</v>
      </c>
      <c r="F963" t="str">
        <f t="shared" ref="F963:F1026" si="15">IF(OR(LEFT(D963,3)="Cad",LEFT(D963,3)="Lea",LEFT(D963,3)="Mer",LEFT(D963,3)="Nic"),"Cd, Hg, Ni, Pb",IF(RIGHT(D963,3)="gen","Total N",IF(RIGHT(D963,3)="rus","Total P","TOC")))</f>
        <v>TOC</v>
      </c>
    </row>
    <row r="964" spans="1:6" x14ac:dyDescent="0.25">
      <c r="A964">
        <v>2015</v>
      </c>
      <c r="B964" t="s">
        <v>53</v>
      </c>
      <c r="C964" t="s">
        <v>54</v>
      </c>
      <c r="D964" t="s">
        <v>12</v>
      </c>
      <c r="E964">
        <v>20259900</v>
      </c>
      <c r="F964" t="str">
        <f t="shared" si="15"/>
        <v>TOC</v>
      </c>
    </row>
    <row r="965" spans="1:6" x14ac:dyDescent="0.25">
      <c r="A965">
        <v>2015</v>
      </c>
      <c r="B965" t="s">
        <v>55</v>
      </c>
      <c r="C965" t="s">
        <v>56</v>
      </c>
      <c r="D965" t="s">
        <v>12</v>
      </c>
      <c r="E965">
        <v>17735100</v>
      </c>
      <c r="F965" t="str">
        <f t="shared" si="15"/>
        <v>TOC</v>
      </c>
    </row>
    <row r="966" spans="1:6" x14ac:dyDescent="0.25">
      <c r="A966">
        <v>2015</v>
      </c>
      <c r="B966" t="s">
        <v>57</v>
      </c>
      <c r="C966" t="s">
        <v>58</v>
      </c>
      <c r="D966" t="s">
        <v>12</v>
      </c>
      <c r="E966">
        <v>54279100</v>
      </c>
      <c r="F966" t="str">
        <f t="shared" si="15"/>
        <v>TOC</v>
      </c>
    </row>
    <row r="967" spans="1:6" x14ac:dyDescent="0.25">
      <c r="A967">
        <v>2015</v>
      </c>
      <c r="B967" t="s">
        <v>59</v>
      </c>
      <c r="C967" t="s">
        <v>60</v>
      </c>
      <c r="D967" t="s">
        <v>12</v>
      </c>
      <c r="E967">
        <v>940200</v>
      </c>
      <c r="F967" t="str">
        <f t="shared" si="15"/>
        <v>TOC</v>
      </c>
    </row>
    <row r="968" spans="1:6" x14ac:dyDescent="0.25">
      <c r="A968">
        <v>2015</v>
      </c>
      <c r="B968" t="s">
        <v>61</v>
      </c>
      <c r="C968" t="s">
        <v>62</v>
      </c>
      <c r="D968" t="s">
        <v>12</v>
      </c>
      <c r="E968">
        <v>3200000</v>
      </c>
      <c r="F968" t="str">
        <f t="shared" si="15"/>
        <v>TOC</v>
      </c>
    </row>
    <row r="969" spans="1:6" x14ac:dyDescent="0.25">
      <c r="A969">
        <v>2015</v>
      </c>
      <c r="B969" t="s">
        <v>5</v>
      </c>
      <c r="C969" t="s">
        <v>6</v>
      </c>
      <c r="D969" t="s">
        <v>13</v>
      </c>
      <c r="E969">
        <v>356250</v>
      </c>
      <c r="F969" t="str">
        <f t="shared" si="15"/>
        <v>Total P</v>
      </c>
    </row>
    <row r="970" spans="1:6" x14ac:dyDescent="0.25">
      <c r="A970">
        <v>2015</v>
      </c>
      <c r="B970" t="s">
        <v>14</v>
      </c>
      <c r="C970" t="s">
        <v>15</v>
      </c>
      <c r="D970" t="s">
        <v>13</v>
      </c>
      <c r="E970">
        <v>581160</v>
      </c>
      <c r="F970" t="str">
        <f t="shared" si="15"/>
        <v>Total P</v>
      </c>
    </row>
    <row r="971" spans="1:6" x14ac:dyDescent="0.25">
      <c r="A971">
        <v>2015</v>
      </c>
      <c r="B971" t="s">
        <v>16</v>
      </c>
      <c r="C971" t="s">
        <v>17</v>
      </c>
      <c r="D971" t="s">
        <v>13</v>
      </c>
      <c r="E971">
        <v>206900</v>
      </c>
      <c r="F971" t="str">
        <f t="shared" si="15"/>
        <v>Total P</v>
      </c>
    </row>
    <row r="972" spans="1:6" x14ac:dyDescent="0.25">
      <c r="A972">
        <v>2015</v>
      </c>
      <c r="B972" t="s">
        <v>18</v>
      </c>
      <c r="C972" t="s">
        <v>19</v>
      </c>
      <c r="D972" t="s">
        <v>13</v>
      </c>
      <c r="E972">
        <v>14800</v>
      </c>
      <c r="F972" t="str">
        <f t="shared" si="15"/>
        <v>Total P</v>
      </c>
    </row>
    <row r="973" spans="1:6" x14ac:dyDescent="0.25">
      <c r="A973">
        <v>2015</v>
      </c>
      <c r="B973" t="s">
        <v>20</v>
      </c>
      <c r="C973" t="s">
        <v>68</v>
      </c>
      <c r="D973" t="s">
        <v>13</v>
      </c>
      <c r="E973">
        <v>217490</v>
      </c>
      <c r="F973" t="str">
        <f t="shared" si="15"/>
        <v>Total P</v>
      </c>
    </row>
    <row r="974" spans="1:6" x14ac:dyDescent="0.25">
      <c r="A974">
        <v>2015</v>
      </c>
      <c r="B974" t="s">
        <v>21</v>
      </c>
      <c r="C974" t="s">
        <v>22</v>
      </c>
      <c r="D974" t="s">
        <v>13</v>
      </c>
      <c r="E974">
        <v>1643100</v>
      </c>
      <c r="F974" t="str">
        <f t="shared" si="15"/>
        <v>Total P</v>
      </c>
    </row>
    <row r="975" spans="1:6" x14ac:dyDescent="0.25">
      <c r="A975">
        <v>2015</v>
      </c>
      <c r="B975" t="s">
        <v>23</v>
      </c>
      <c r="C975" t="s">
        <v>24</v>
      </c>
      <c r="D975" t="s">
        <v>13</v>
      </c>
      <c r="E975">
        <v>151400</v>
      </c>
      <c r="F975" t="str">
        <f t="shared" si="15"/>
        <v>Total P</v>
      </c>
    </row>
    <row r="976" spans="1:6" x14ac:dyDescent="0.25">
      <c r="A976">
        <v>2015</v>
      </c>
      <c r="B976" t="s">
        <v>25</v>
      </c>
      <c r="C976" t="s">
        <v>26</v>
      </c>
      <c r="D976" t="s">
        <v>13</v>
      </c>
      <c r="E976">
        <v>19300</v>
      </c>
      <c r="F976" t="str">
        <f t="shared" si="15"/>
        <v>Total P</v>
      </c>
    </row>
    <row r="977" spans="1:6" x14ac:dyDescent="0.25">
      <c r="A977">
        <v>2015</v>
      </c>
      <c r="B977" t="s">
        <v>27</v>
      </c>
      <c r="C977" t="s">
        <v>28</v>
      </c>
      <c r="D977" t="s">
        <v>13</v>
      </c>
      <c r="E977">
        <v>5113790</v>
      </c>
      <c r="F977" t="str">
        <f t="shared" si="15"/>
        <v>Total P</v>
      </c>
    </row>
    <row r="978" spans="1:6" x14ac:dyDescent="0.25">
      <c r="A978">
        <v>2015</v>
      </c>
      <c r="B978" t="s">
        <v>29</v>
      </c>
      <c r="C978" t="s">
        <v>30</v>
      </c>
      <c r="D978" t="s">
        <v>13</v>
      </c>
      <c r="E978">
        <v>146160</v>
      </c>
      <c r="F978" t="str">
        <f t="shared" si="15"/>
        <v>Total P</v>
      </c>
    </row>
    <row r="979" spans="1:6" x14ac:dyDescent="0.25">
      <c r="A979">
        <v>2015</v>
      </c>
      <c r="B979" t="s">
        <v>31</v>
      </c>
      <c r="C979" t="s">
        <v>32</v>
      </c>
      <c r="D979" t="s">
        <v>13</v>
      </c>
      <c r="E979">
        <v>3261180</v>
      </c>
      <c r="F979" t="str">
        <f t="shared" si="15"/>
        <v>Total P</v>
      </c>
    </row>
    <row r="980" spans="1:6" x14ac:dyDescent="0.25">
      <c r="A980">
        <v>2015</v>
      </c>
      <c r="B980" t="s">
        <v>33</v>
      </c>
      <c r="C980" t="s">
        <v>34</v>
      </c>
      <c r="D980" t="s">
        <v>13</v>
      </c>
      <c r="E980">
        <v>876800</v>
      </c>
      <c r="F980" t="str">
        <f t="shared" si="15"/>
        <v>Total P</v>
      </c>
    </row>
    <row r="981" spans="1:6" x14ac:dyDescent="0.25">
      <c r="A981">
        <v>2015</v>
      </c>
      <c r="B981" t="s">
        <v>63</v>
      </c>
      <c r="C981" t="s">
        <v>64</v>
      </c>
      <c r="D981" t="s">
        <v>13</v>
      </c>
      <c r="E981">
        <v>111500</v>
      </c>
      <c r="F981" t="str">
        <f t="shared" si="15"/>
        <v>Total P</v>
      </c>
    </row>
    <row r="982" spans="1:6" x14ac:dyDescent="0.25">
      <c r="A982">
        <v>2015</v>
      </c>
      <c r="B982" t="s">
        <v>35</v>
      </c>
      <c r="C982" t="s">
        <v>36</v>
      </c>
      <c r="D982" t="s">
        <v>13</v>
      </c>
      <c r="E982">
        <v>315570</v>
      </c>
      <c r="F982" t="str">
        <f t="shared" si="15"/>
        <v>Total P</v>
      </c>
    </row>
    <row r="983" spans="1:6" x14ac:dyDescent="0.25">
      <c r="A983">
        <v>2015</v>
      </c>
      <c r="B983" t="s">
        <v>37</v>
      </c>
      <c r="C983" t="s">
        <v>38</v>
      </c>
      <c r="D983" t="s">
        <v>13</v>
      </c>
      <c r="E983">
        <v>838490</v>
      </c>
      <c r="F983" t="str">
        <f t="shared" si="15"/>
        <v>Total P</v>
      </c>
    </row>
    <row r="984" spans="1:6" x14ac:dyDescent="0.25">
      <c r="A984">
        <v>2015</v>
      </c>
      <c r="B984" t="s">
        <v>39</v>
      </c>
      <c r="C984" t="s">
        <v>40</v>
      </c>
      <c r="D984" t="s">
        <v>13</v>
      </c>
      <c r="E984">
        <v>2923740</v>
      </c>
      <c r="F984" t="str">
        <f t="shared" si="15"/>
        <v>Total P</v>
      </c>
    </row>
    <row r="985" spans="1:6" x14ac:dyDescent="0.25">
      <c r="A985">
        <v>2015</v>
      </c>
      <c r="B985" t="s">
        <v>41</v>
      </c>
      <c r="C985" t="s">
        <v>42</v>
      </c>
      <c r="D985" t="s">
        <v>13</v>
      </c>
      <c r="E985">
        <v>38320</v>
      </c>
      <c r="F985" t="str">
        <f t="shared" si="15"/>
        <v>Total P</v>
      </c>
    </row>
    <row r="986" spans="1:6" x14ac:dyDescent="0.25">
      <c r="A986">
        <v>2015</v>
      </c>
      <c r="B986" t="s">
        <v>43</v>
      </c>
      <c r="C986" t="s">
        <v>44</v>
      </c>
      <c r="D986" t="s">
        <v>13</v>
      </c>
      <c r="E986">
        <v>21600</v>
      </c>
      <c r="F986" t="str">
        <f t="shared" si="15"/>
        <v>Total P</v>
      </c>
    </row>
    <row r="987" spans="1:6" x14ac:dyDescent="0.25">
      <c r="A987">
        <v>2015</v>
      </c>
      <c r="B987" t="s">
        <v>45</v>
      </c>
      <c r="C987" t="s">
        <v>46</v>
      </c>
      <c r="D987" t="s">
        <v>13</v>
      </c>
      <c r="E987">
        <v>68900</v>
      </c>
      <c r="F987" t="str">
        <f t="shared" si="15"/>
        <v>Total P</v>
      </c>
    </row>
    <row r="988" spans="1:6" x14ac:dyDescent="0.25">
      <c r="A988">
        <v>2015</v>
      </c>
      <c r="B988" t="s">
        <v>47</v>
      </c>
      <c r="C988" t="s">
        <v>48</v>
      </c>
      <c r="D988" t="s">
        <v>13</v>
      </c>
      <c r="E988">
        <v>115000</v>
      </c>
      <c r="F988" t="str">
        <f t="shared" si="15"/>
        <v>Total P</v>
      </c>
    </row>
    <row r="989" spans="1:6" x14ac:dyDescent="0.25">
      <c r="A989">
        <v>2015</v>
      </c>
      <c r="B989" t="s">
        <v>49</v>
      </c>
      <c r="C989" t="s">
        <v>50</v>
      </c>
      <c r="D989" t="s">
        <v>13</v>
      </c>
      <c r="E989">
        <v>1330280</v>
      </c>
      <c r="F989" t="str">
        <f t="shared" si="15"/>
        <v>Total P</v>
      </c>
    </row>
    <row r="990" spans="1:6" x14ac:dyDescent="0.25">
      <c r="A990">
        <v>2015</v>
      </c>
      <c r="B990" t="s">
        <v>51</v>
      </c>
      <c r="C990" t="s">
        <v>52</v>
      </c>
      <c r="D990" t="s">
        <v>13</v>
      </c>
      <c r="E990">
        <v>485700</v>
      </c>
      <c r="F990" t="str">
        <f t="shared" si="15"/>
        <v>Total P</v>
      </c>
    </row>
    <row r="991" spans="1:6" x14ac:dyDescent="0.25">
      <c r="A991">
        <v>2015</v>
      </c>
      <c r="B991" t="s">
        <v>53</v>
      </c>
      <c r="C991" t="s">
        <v>54</v>
      </c>
      <c r="D991" t="s">
        <v>13</v>
      </c>
      <c r="E991">
        <v>1459070</v>
      </c>
      <c r="F991" t="str">
        <f t="shared" si="15"/>
        <v>Total P</v>
      </c>
    </row>
    <row r="992" spans="1:6" x14ac:dyDescent="0.25">
      <c r="A992">
        <v>2015</v>
      </c>
      <c r="B992" t="s">
        <v>55</v>
      </c>
      <c r="C992" t="s">
        <v>56</v>
      </c>
      <c r="D992" t="s">
        <v>13</v>
      </c>
      <c r="E992">
        <v>968240</v>
      </c>
      <c r="F992" t="str">
        <f t="shared" si="15"/>
        <v>Total P</v>
      </c>
    </row>
    <row r="993" spans="1:6" x14ac:dyDescent="0.25">
      <c r="A993">
        <v>2015</v>
      </c>
      <c r="B993" t="s">
        <v>57</v>
      </c>
      <c r="C993" t="s">
        <v>58</v>
      </c>
      <c r="D993" t="s">
        <v>13</v>
      </c>
      <c r="E993">
        <v>348120</v>
      </c>
      <c r="F993" t="str">
        <f t="shared" si="15"/>
        <v>Total P</v>
      </c>
    </row>
    <row r="994" spans="1:6" x14ac:dyDescent="0.25">
      <c r="A994">
        <v>2015</v>
      </c>
      <c r="B994" t="s">
        <v>59</v>
      </c>
      <c r="C994" t="s">
        <v>60</v>
      </c>
      <c r="D994" t="s">
        <v>13</v>
      </c>
      <c r="E994">
        <v>147800</v>
      </c>
      <c r="F994" t="str">
        <f t="shared" si="15"/>
        <v>Total P</v>
      </c>
    </row>
    <row r="995" spans="1:6" x14ac:dyDescent="0.25">
      <c r="A995">
        <v>2015</v>
      </c>
      <c r="B995" t="s">
        <v>61</v>
      </c>
      <c r="C995" t="s">
        <v>62</v>
      </c>
      <c r="D995" t="s">
        <v>13</v>
      </c>
      <c r="E995">
        <v>115010</v>
      </c>
      <c r="F995" t="str">
        <f t="shared" si="15"/>
        <v>Total P</v>
      </c>
    </row>
    <row r="996" spans="1:6" x14ac:dyDescent="0.25">
      <c r="A996">
        <v>2016</v>
      </c>
      <c r="B996" t="s">
        <v>5</v>
      </c>
      <c r="C996" t="s">
        <v>6</v>
      </c>
      <c r="D996" t="s">
        <v>7</v>
      </c>
      <c r="E996">
        <v>28.5</v>
      </c>
      <c r="F996" t="str">
        <f t="shared" si="15"/>
        <v>Cd, Hg, Ni, Pb</v>
      </c>
    </row>
    <row r="997" spans="1:6" x14ac:dyDescent="0.25">
      <c r="A997">
        <v>2016</v>
      </c>
      <c r="B997" t="s">
        <v>14</v>
      </c>
      <c r="C997" t="s">
        <v>15</v>
      </c>
      <c r="D997" t="s">
        <v>7</v>
      </c>
      <c r="E997">
        <v>229.2</v>
      </c>
      <c r="F997" t="str">
        <f t="shared" si="15"/>
        <v>Cd, Hg, Ni, Pb</v>
      </c>
    </row>
    <row r="998" spans="1:6" x14ac:dyDescent="0.25">
      <c r="A998">
        <v>2016</v>
      </c>
      <c r="B998" t="s">
        <v>16</v>
      </c>
      <c r="C998" t="s">
        <v>17</v>
      </c>
      <c r="D998" t="s">
        <v>7</v>
      </c>
      <c r="E998">
        <v>1135.08</v>
      </c>
      <c r="F998" t="str">
        <f t="shared" si="15"/>
        <v>Cd, Hg, Ni, Pb</v>
      </c>
    </row>
    <row r="999" spans="1:6" x14ac:dyDescent="0.25">
      <c r="A999">
        <v>2016</v>
      </c>
      <c r="B999" t="s">
        <v>18</v>
      </c>
      <c r="C999" t="s">
        <v>19</v>
      </c>
      <c r="D999" t="s">
        <v>7</v>
      </c>
      <c r="E999">
        <v>18.600000000000001</v>
      </c>
      <c r="F999" t="str">
        <f t="shared" si="15"/>
        <v>Cd, Hg, Ni, Pb</v>
      </c>
    </row>
    <row r="1000" spans="1:6" x14ac:dyDescent="0.25">
      <c r="A1000">
        <v>2016</v>
      </c>
      <c r="B1000" t="s">
        <v>20</v>
      </c>
      <c r="C1000" t="s">
        <v>68</v>
      </c>
      <c r="D1000" t="s">
        <v>7</v>
      </c>
      <c r="E1000">
        <v>85.4</v>
      </c>
      <c r="F1000" t="str">
        <f t="shared" si="15"/>
        <v>Cd, Hg, Ni, Pb</v>
      </c>
    </row>
    <row r="1001" spans="1:6" x14ac:dyDescent="0.25">
      <c r="A1001">
        <v>2016</v>
      </c>
      <c r="B1001" t="s">
        <v>21</v>
      </c>
      <c r="C1001" t="s">
        <v>22</v>
      </c>
      <c r="D1001" t="s">
        <v>7</v>
      </c>
      <c r="E1001">
        <v>388.58</v>
      </c>
      <c r="F1001" t="str">
        <f t="shared" si="15"/>
        <v>Cd, Hg, Ni, Pb</v>
      </c>
    </row>
    <row r="1002" spans="1:6" x14ac:dyDescent="0.25">
      <c r="A1002">
        <v>2016</v>
      </c>
      <c r="B1002" t="s">
        <v>27</v>
      </c>
      <c r="C1002" t="s">
        <v>28</v>
      </c>
      <c r="D1002" t="s">
        <v>7</v>
      </c>
      <c r="E1002">
        <v>515.54999999999995</v>
      </c>
      <c r="F1002" t="str">
        <f t="shared" si="15"/>
        <v>Cd, Hg, Ni, Pb</v>
      </c>
    </row>
    <row r="1003" spans="1:6" x14ac:dyDescent="0.25">
      <c r="A1003">
        <v>2016</v>
      </c>
      <c r="B1003" t="s">
        <v>29</v>
      </c>
      <c r="C1003" t="s">
        <v>30</v>
      </c>
      <c r="D1003" t="s">
        <v>7</v>
      </c>
      <c r="E1003">
        <v>276.74</v>
      </c>
      <c r="F1003" t="str">
        <f t="shared" si="15"/>
        <v>Cd, Hg, Ni, Pb</v>
      </c>
    </row>
    <row r="1004" spans="1:6" x14ac:dyDescent="0.25">
      <c r="A1004">
        <v>2016</v>
      </c>
      <c r="B1004" t="s">
        <v>31</v>
      </c>
      <c r="C1004" t="s">
        <v>32</v>
      </c>
      <c r="D1004" t="s">
        <v>7</v>
      </c>
      <c r="E1004">
        <v>574.96</v>
      </c>
      <c r="F1004" t="str">
        <f t="shared" si="15"/>
        <v>Cd, Hg, Ni, Pb</v>
      </c>
    </row>
    <row r="1005" spans="1:6" x14ac:dyDescent="0.25">
      <c r="A1005">
        <v>2016</v>
      </c>
      <c r="B1005" t="s">
        <v>33</v>
      </c>
      <c r="C1005" t="s">
        <v>34</v>
      </c>
      <c r="D1005" t="s">
        <v>7</v>
      </c>
      <c r="E1005">
        <v>41.5</v>
      </c>
      <c r="F1005" t="str">
        <f t="shared" si="15"/>
        <v>Cd, Hg, Ni, Pb</v>
      </c>
    </row>
    <row r="1006" spans="1:6" x14ac:dyDescent="0.25">
      <c r="A1006">
        <v>2016</v>
      </c>
      <c r="B1006" t="s">
        <v>35</v>
      </c>
      <c r="C1006" t="s">
        <v>36</v>
      </c>
      <c r="D1006" t="s">
        <v>7</v>
      </c>
      <c r="E1006">
        <v>165.68</v>
      </c>
      <c r="F1006" t="str">
        <f t="shared" si="15"/>
        <v>Cd, Hg, Ni, Pb</v>
      </c>
    </row>
    <row r="1007" spans="1:6" x14ac:dyDescent="0.25">
      <c r="A1007">
        <v>2016</v>
      </c>
      <c r="B1007" t="s">
        <v>37</v>
      </c>
      <c r="C1007" t="s">
        <v>38</v>
      </c>
      <c r="D1007" t="s">
        <v>7</v>
      </c>
      <c r="E1007">
        <v>25.79</v>
      </c>
      <c r="F1007" t="str">
        <f t="shared" si="15"/>
        <v>Cd, Hg, Ni, Pb</v>
      </c>
    </row>
    <row r="1008" spans="1:6" x14ac:dyDescent="0.25">
      <c r="A1008">
        <v>2016</v>
      </c>
      <c r="B1008" t="s">
        <v>39</v>
      </c>
      <c r="C1008" t="s">
        <v>40</v>
      </c>
      <c r="D1008" t="s">
        <v>7</v>
      </c>
      <c r="E1008">
        <v>3037.18</v>
      </c>
      <c r="F1008" t="str">
        <f t="shared" si="15"/>
        <v>Cd, Hg, Ni, Pb</v>
      </c>
    </row>
    <row r="1009" spans="1:6" x14ac:dyDescent="0.25">
      <c r="A1009">
        <v>2016</v>
      </c>
      <c r="B1009" t="s">
        <v>45</v>
      </c>
      <c r="C1009" t="s">
        <v>46</v>
      </c>
      <c r="D1009" t="s">
        <v>7</v>
      </c>
      <c r="E1009">
        <v>12.5</v>
      </c>
      <c r="F1009" t="str">
        <f t="shared" si="15"/>
        <v>Cd, Hg, Ni, Pb</v>
      </c>
    </row>
    <row r="1010" spans="1:6" x14ac:dyDescent="0.25">
      <c r="A1010">
        <v>2016</v>
      </c>
      <c r="B1010" t="s">
        <v>49</v>
      </c>
      <c r="C1010" t="s">
        <v>50</v>
      </c>
      <c r="D1010" t="s">
        <v>7</v>
      </c>
      <c r="E1010">
        <v>15</v>
      </c>
      <c r="F1010" t="str">
        <f t="shared" si="15"/>
        <v>Cd, Hg, Ni, Pb</v>
      </c>
    </row>
    <row r="1011" spans="1:6" x14ac:dyDescent="0.25">
      <c r="A1011">
        <v>2016</v>
      </c>
      <c r="B1011" t="s">
        <v>51</v>
      </c>
      <c r="C1011" t="s">
        <v>52</v>
      </c>
      <c r="D1011" t="s">
        <v>7</v>
      </c>
      <c r="E1011">
        <v>1733.61</v>
      </c>
      <c r="F1011" t="str">
        <f t="shared" si="15"/>
        <v>Cd, Hg, Ni, Pb</v>
      </c>
    </row>
    <row r="1012" spans="1:6" x14ac:dyDescent="0.25">
      <c r="A1012">
        <v>2016</v>
      </c>
      <c r="B1012" t="s">
        <v>53</v>
      </c>
      <c r="C1012" t="s">
        <v>54</v>
      </c>
      <c r="D1012" t="s">
        <v>7</v>
      </c>
      <c r="E1012">
        <v>953.97</v>
      </c>
      <c r="F1012" t="str">
        <f t="shared" si="15"/>
        <v>Cd, Hg, Ni, Pb</v>
      </c>
    </row>
    <row r="1013" spans="1:6" x14ac:dyDescent="0.25">
      <c r="A1013">
        <v>2016</v>
      </c>
      <c r="B1013" t="s">
        <v>55</v>
      </c>
      <c r="C1013" t="s">
        <v>56</v>
      </c>
      <c r="D1013" t="s">
        <v>7</v>
      </c>
      <c r="E1013">
        <v>86</v>
      </c>
      <c r="F1013" t="str">
        <f t="shared" si="15"/>
        <v>Cd, Hg, Ni, Pb</v>
      </c>
    </row>
    <row r="1014" spans="1:6" x14ac:dyDescent="0.25">
      <c r="A1014">
        <v>2016</v>
      </c>
      <c r="B1014" t="s">
        <v>57</v>
      </c>
      <c r="C1014" t="s">
        <v>58</v>
      </c>
      <c r="D1014" t="s">
        <v>7</v>
      </c>
      <c r="E1014">
        <v>432.8</v>
      </c>
      <c r="F1014" t="str">
        <f t="shared" si="15"/>
        <v>Cd, Hg, Ni, Pb</v>
      </c>
    </row>
    <row r="1015" spans="1:6" x14ac:dyDescent="0.25">
      <c r="A1015">
        <v>2016</v>
      </c>
      <c r="B1015" t="s">
        <v>61</v>
      </c>
      <c r="C1015" t="s">
        <v>62</v>
      </c>
      <c r="D1015" t="s">
        <v>7</v>
      </c>
      <c r="E1015">
        <v>150.80000000000001</v>
      </c>
      <c r="F1015" t="str">
        <f t="shared" si="15"/>
        <v>Cd, Hg, Ni, Pb</v>
      </c>
    </row>
    <row r="1016" spans="1:6" x14ac:dyDescent="0.25">
      <c r="A1016">
        <v>2016</v>
      </c>
      <c r="B1016" t="s">
        <v>5</v>
      </c>
      <c r="C1016" t="s">
        <v>6</v>
      </c>
      <c r="D1016" t="s">
        <v>8</v>
      </c>
      <c r="E1016">
        <v>1039.5</v>
      </c>
      <c r="F1016" t="str">
        <f t="shared" si="15"/>
        <v>Cd, Hg, Ni, Pb</v>
      </c>
    </row>
    <row r="1017" spans="1:6" x14ac:dyDescent="0.25">
      <c r="A1017">
        <v>2016</v>
      </c>
      <c r="B1017" t="s">
        <v>14</v>
      </c>
      <c r="C1017" t="s">
        <v>15</v>
      </c>
      <c r="D1017" t="s">
        <v>8</v>
      </c>
      <c r="E1017">
        <v>2173.5</v>
      </c>
      <c r="F1017" t="str">
        <f t="shared" si="15"/>
        <v>Cd, Hg, Ni, Pb</v>
      </c>
    </row>
    <row r="1018" spans="1:6" x14ac:dyDescent="0.25">
      <c r="A1018">
        <v>2016</v>
      </c>
      <c r="B1018" t="s">
        <v>16</v>
      </c>
      <c r="C1018" t="s">
        <v>17</v>
      </c>
      <c r="D1018" t="s">
        <v>8</v>
      </c>
      <c r="E1018">
        <v>6183</v>
      </c>
      <c r="F1018" t="str">
        <f t="shared" si="15"/>
        <v>Cd, Hg, Ni, Pb</v>
      </c>
    </row>
    <row r="1019" spans="1:6" x14ac:dyDescent="0.25">
      <c r="A1019">
        <v>2016</v>
      </c>
      <c r="B1019" t="s">
        <v>18</v>
      </c>
      <c r="C1019" t="s">
        <v>19</v>
      </c>
      <c r="D1019" t="s">
        <v>8</v>
      </c>
      <c r="E1019">
        <v>124.2</v>
      </c>
      <c r="F1019" t="str">
        <f t="shared" si="15"/>
        <v>Cd, Hg, Ni, Pb</v>
      </c>
    </row>
    <row r="1020" spans="1:6" x14ac:dyDescent="0.25">
      <c r="A1020">
        <v>2016</v>
      </c>
      <c r="B1020" t="s">
        <v>20</v>
      </c>
      <c r="C1020" t="s">
        <v>68</v>
      </c>
      <c r="D1020" t="s">
        <v>8</v>
      </c>
      <c r="E1020">
        <v>473.3</v>
      </c>
      <c r="F1020" t="str">
        <f t="shared" si="15"/>
        <v>Cd, Hg, Ni, Pb</v>
      </c>
    </row>
    <row r="1021" spans="1:6" x14ac:dyDescent="0.25">
      <c r="A1021">
        <v>2016</v>
      </c>
      <c r="B1021" t="s">
        <v>21</v>
      </c>
      <c r="C1021" t="s">
        <v>22</v>
      </c>
      <c r="D1021" t="s">
        <v>8</v>
      </c>
      <c r="E1021">
        <v>4139.3</v>
      </c>
      <c r="F1021" t="str">
        <f t="shared" si="15"/>
        <v>Cd, Hg, Ni, Pb</v>
      </c>
    </row>
    <row r="1022" spans="1:6" x14ac:dyDescent="0.25">
      <c r="A1022">
        <v>2016</v>
      </c>
      <c r="B1022" t="s">
        <v>23</v>
      </c>
      <c r="C1022" t="s">
        <v>24</v>
      </c>
      <c r="D1022" t="s">
        <v>8</v>
      </c>
      <c r="E1022">
        <v>61</v>
      </c>
      <c r="F1022" t="str">
        <f t="shared" si="15"/>
        <v>Cd, Hg, Ni, Pb</v>
      </c>
    </row>
    <row r="1023" spans="1:6" x14ac:dyDescent="0.25">
      <c r="A1023">
        <v>2016</v>
      </c>
      <c r="B1023" t="s">
        <v>27</v>
      </c>
      <c r="C1023" t="s">
        <v>28</v>
      </c>
      <c r="D1023" t="s">
        <v>8</v>
      </c>
      <c r="E1023">
        <v>2706.3</v>
      </c>
      <c r="F1023" t="str">
        <f t="shared" si="15"/>
        <v>Cd, Hg, Ni, Pb</v>
      </c>
    </row>
    <row r="1024" spans="1:6" x14ac:dyDescent="0.25">
      <c r="A1024">
        <v>2016</v>
      </c>
      <c r="B1024" t="s">
        <v>29</v>
      </c>
      <c r="C1024" t="s">
        <v>30</v>
      </c>
      <c r="D1024" t="s">
        <v>8</v>
      </c>
      <c r="E1024">
        <v>1453.1</v>
      </c>
      <c r="F1024" t="str">
        <f t="shared" si="15"/>
        <v>Cd, Hg, Ni, Pb</v>
      </c>
    </row>
    <row r="1025" spans="1:6" x14ac:dyDescent="0.25">
      <c r="A1025">
        <v>2016</v>
      </c>
      <c r="B1025" t="s">
        <v>31</v>
      </c>
      <c r="C1025" t="s">
        <v>32</v>
      </c>
      <c r="D1025" t="s">
        <v>8</v>
      </c>
      <c r="E1025">
        <v>4514.5</v>
      </c>
      <c r="F1025" t="str">
        <f t="shared" si="15"/>
        <v>Cd, Hg, Ni, Pb</v>
      </c>
    </row>
    <row r="1026" spans="1:6" x14ac:dyDescent="0.25">
      <c r="A1026">
        <v>2016</v>
      </c>
      <c r="B1026" t="s">
        <v>33</v>
      </c>
      <c r="C1026" t="s">
        <v>34</v>
      </c>
      <c r="D1026" t="s">
        <v>8</v>
      </c>
      <c r="E1026">
        <v>132</v>
      </c>
      <c r="F1026" t="str">
        <f t="shared" si="15"/>
        <v>Cd, Hg, Ni, Pb</v>
      </c>
    </row>
    <row r="1027" spans="1:6" x14ac:dyDescent="0.25">
      <c r="A1027">
        <v>2016</v>
      </c>
      <c r="B1027" t="s">
        <v>63</v>
      </c>
      <c r="C1027" t="s">
        <v>64</v>
      </c>
      <c r="D1027" t="s">
        <v>8</v>
      </c>
      <c r="E1027">
        <v>87.5</v>
      </c>
      <c r="F1027" t="str">
        <f t="shared" ref="F1027:F1090" si="16">IF(OR(LEFT(D1027,3)="Cad",LEFT(D1027,3)="Lea",LEFT(D1027,3)="Mer",LEFT(D1027,3)="Nic"),"Cd, Hg, Ni, Pb",IF(RIGHT(D1027,3)="gen","Total N",IF(RIGHT(D1027,3)="rus","Total P","TOC")))</f>
        <v>Cd, Hg, Ni, Pb</v>
      </c>
    </row>
    <row r="1028" spans="1:6" x14ac:dyDescent="0.25">
      <c r="A1028">
        <v>2016</v>
      </c>
      <c r="B1028" t="s">
        <v>35</v>
      </c>
      <c r="C1028" t="s">
        <v>36</v>
      </c>
      <c r="D1028" t="s">
        <v>8</v>
      </c>
      <c r="E1028">
        <v>819.7</v>
      </c>
      <c r="F1028" t="str">
        <f t="shared" si="16"/>
        <v>Cd, Hg, Ni, Pb</v>
      </c>
    </row>
    <row r="1029" spans="1:6" x14ac:dyDescent="0.25">
      <c r="A1029">
        <v>2016</v>
      </c>
      <c r="B1029" t="s">
        <v>37</v>
      </c>
      <c r="C1029" t="s">
        <v>38</v>
      </c>
      <c r="D1029" t="s">
        <v>8</v>
      </c>
      <c r="E1029">
        <v>955.3</v>
      </c>
      <c r="F1029" t="str">
        <f t="shared" si="16"/>
        <v>Cd, Hg, Ni, Pb</v>
      </c>
    </row>
    <row r="1030" spans="1:6" x14ac:dyDescent="0.25">
      <c r="A1030">
        <v>2016</v>
      </c>
      <c r="B1030" t="s">
        <v>39</v>
      </c>
      <c r="C1030" t="s">
        <v>40</v>
      </c>
      <c r="D1030" t="s">
        <v>8</v>
      </c>
      <c r="E1030">
        <v>19547.7</v>
      </c>
      <c r="F1030" t="str">
        <f t="shared" si="16"/>
        <v>Cd, Hg, Ni, Pb</v>
      </c>
    </row>
    <row r="1031" spans="1:6" x14ac:dyDescent="0.25">
      <c r="A1031">
        <v>2016</v>
      </c>
      <c r="B1031" t="s">
        <v>43</v>
      </c>
      <c r="C1031" t="s">
        <v>44</v>
      </c>
      <c r="D1031" t="s">
        <v>8</v>
      </c>
      <c r="E1031">
        <v>20.5</v>
      </c>
      <c r="F1031" t="str">
        <f t="shared" si="16"/>
        <v>Cd, Hg, Ni, Pb</v>
      </c>
    </row>
    <row r="1032" spans="1:6" x14ac:dyDescent="0.25">
      <c r="A1032">
        <v>2016</v>
      </c>
      <c r="B1032" t="s">
        <v>45</v>
      </c>
      <c r="C1032" t="s">
        <v>46</v>
      </c>
      <c r="D1032" t="s">
        <v>8</v>
      </c>
      <c r="E1032">
        <v>98</v>
      </c>
      <c r="F1032" t="str">
        <f t="shared" si="16"/>
        <v>Cd, Hg, Ni, Pb</v>
      </c>
    </row>
    <row r="1033" spans="1:6" x14ac:dyDescent="0.25">
      <c r="A1033">
        <v>2016</v>
      </c>
      <c r="B1033" t="s">
        <v>47</v>
      </c>
      <c r="C1033" t="s">
        <v>48</v>
      </c>
      <c r="D1033" t="s">
        <v>8</v>
      </c>
      <c r="E1033">
        <v>169</v>
      </c>
      <c r="F1033" t="str">
        <f t="shared" si="16"/>
        <v>Cd, Hg, Ni, Pb</v>
      </c>
    </row>
    <row r="1034" spans="1:6" x14ac:dyDescent="0.25">
      <c r="A1034">
        <v>2016</v>
      </c>
      <c r="B1034" t="s">
        <v>49</v>
      </c>
      <c r="C1034" t="s">
        <v>50</v>
      </c>
      <c r="D1034" t="s">
        <v>8</v>
      </c>
      <c r="E1034">
        <v>1331.1</v>
      </c>
      <c r="F1034" t="str">
        <f t="shared" si="16"/>
        <v>Cd, Hg, Ni, Pb</v>
      </c>
    </row>
    <row r="1035" spans="1:6" x14ac:dyDescent="0.25">
      <c r="A1035">
        <v>2016</v>
      </c>
      <c r="B1035" t="s">
        <v>51</v>
      </c>
      <c r="C1035" t="s">
        <v>52</v>
      </c>
      <c r="D1035" t="s">
        <v>8</v>
      </c>
      <c r="E1035">
        <v>8336.4</v>
      </c>
      <c r="F1035" t="str">
        <f t="shared" si="16"/>
        <v>Cd, Hg, Ni, Pb</v>
      </c>
    </row>
    <row r="1036" spans="1:6" x14ac:dyDescent="0.25">
      <c r="A1036">
        <v>2016</v>
      </c>
      <c r="B1036" t="s">
        <v>53</v>
      </c>
      <c r="C1036" t="s">
        <v>54</v>
      </c>
      <c r="D1036" t="s">
        <v>8</v>
      </c>
      <c r="E1036">
        <v>659.9</v>
      </c>
      <c r="F1036" t="str">
        <f t="shared" si="16"/>
        <v>Cd, Hg, Ni, Pb</v>
      </c>
    </row>
    <row r="1037" spans="1:6" x14ac:dyDescent="0.25">
      <c r="A1037">
        <v>2016</v>
      </c>
      <c r="B1037" t="s">
        <v>55</v>
      </c>
      <c r="C1037" t="s">
        <v>56</v>
      </c>
      <c r="D1037" t="s">
        <v>8</v>
      </c>
      <c r="E1037">
        <v>1627.3</v>
      </c>
      <c r="F1037" t="str">
        <f t="shared" si="16"/>
        <v>Cd, Hg, Ni, Pb</v>
      </c>
    </row>
    <row r="1038" spans="1:6" x14ac:dyDescent="0.25">
      <c r="A1038">
        <v>2016</v>
      </c>
      <c r="B1038" t="s">
        <v>57</v>
      </c>
      <c r="C1038" t="s">
        <v>58</v>
      </c>
      <c r="D1038" t="s">
        <v>8</v>
      </c>
      <c r="E1038">
        <v>1089.3</v>
      </c>
      <c r="F1038" t="str">
        <f t="shared" si="16"/>
        <v>Cd, Hg, Ni, Pb</v>
      </c>
    </row>
    <row r="1039" spans="1:6" x14ac:dyDescent="0.25">
      <c r="A1039">
        <v>2016</v>
      </c>
      <c r="B1039" t="s">
        <v>5</v>
      </c>
      <c r="C1039" t="s">
        <v>6</v>
      </c>
      <c r="D1039" t="s">
        <v>9</v>
      </c>
      <c r="E1039">
        <v>5.29</v>
      </c>
      <c r="F1039" t="str">
        <f t="shared" si="16"/>
        <v>Cd, Hg, Ni, Pb</v>
      </c>
    </row>
    <row r="1040" spans="1:6" x14ac:dyDescent="0.25">
      <c r="A1040">
        <v>2016</v>
      </c>
      <c r="B1040" t="s">
        <v>14</v>
      </c>
      <c r="C1040" t="s">
        <v>15</v>
      </c>
      <c r="D1040" t="s">
        <v>9</v>
      </c>
      <c r="E1040">
        <v>32.01</v>
      </c>
      <c r="F1040" t="str">
        <f t="shared" si="16"/>
        <v>Cd, Hg, Ni, Pb</v>
      </c>
    </row>
    <row r="1041" spans="1:6" x14ac:dyDescent="0.25">
      <c r="A1041">
        <v>2016</v>
      </c>
      <c r="B1041" t="s">
        <v>16</v>
      </c>
      <c r="C1041" t="s">
        <v>17</v>
      </c>
      <c r="D1041" t="s">
        <v>9</v>
      </c>
      <c r="E1041">
        <v>34.700000000000003</v>
      </c>
      <c r="F1041" t="str">
        <f t="shared" si="16"/>
        <v>Cd, Hg, Ni, Pb</v>
      </c>
    </row>
    <row r="1042" spans="1:6" x14ac:dyDescent="0.25">
      <c r="A1042">
        <v>2016</v>
      </c>
      <c r="B1042" t="s">
        <v>18</v>
      </c>
      <c r="C1042" t="s">
        <v>19</v>
      </c>
      <c r="D1042" t="s">
        <v>9</v>
      </c>
      <c r="E1042">
        <v>4.3499999999999996</v>
      </c>
      <c r="F1042" t="str">
        <f t="shared" si="16"/>
        <v>Cd, Hg, Ni, Pb</v>
      </c>
    </row>
    <row r="1043" spans="1:6" x14ac:dyDescent="0.25">
      <c r="A1043">
        <v>2016</v>
      </c>
      <c r="B1043" t="s">
        <v>20</v>
      </c>
      <c r="C1043" t="s">
        <v>68</v>
      </c>
      <c r="D1043" t="s">
        <v>9</v>
      </c>
      <c r="E1043">
        <v>55.79</v>
      </c>
      <c r="F1043" t="str">
        <f t="shared" si="16"/>
        <v>Cd, Hg, Ni, Pb</v>
      </c>
    </row>
    <row r="1044" spans="1:6" x14ac:dyDescent="0.25">
      <c r="A1044">
        <v>2016</v>
      </c>
      <c r="B1044" t="s">
        <v>21</v>
      </c>
      <c r="C1044" t="s">
        <v>22</v>
      </c>
      <c r="D1044" t="s">
        <v>9</v>
      </c>
      <c r="E1044">
        <v>118.15</v>
      </c>
      <c r="F1044" t="str">
        <f t="shared" si="16"/>
        <v>Cd, Hg, Ni, Pb</v>
      </c>
    </row>
    <row r="1045" spans="1:6" x14ac:dyDescent="0.25">
      <c r="A1045">
        <v>2016</v>
      </c>
      <c r="B1045" t="s">
        <v>23</v>
      </c>
      <c r="C1045" t="s">
        <v>24</v>
      </c>
      <c r="D1045" t="s">
        <v>9</v>
      </c>
      <c r="E1045">
        <v>27.8</v>
      </c>
      <c r="F1045" t="str">
        <f t="shared" si="16"/>
        <v>Cd, Hg, Ni, Pb</v>
      </c>
    </row>
    <row r="1046" spans="1:6" x14ac:dyDescent="0.25">
      <c r="A1046">
        <v>2016</v>
      </c>
      <c r="B1046" t="s">
        <v>27</v>
      </c>
      <c r="C1046" t="s">
        <v>28</v>
      </c>
      <c r="D1046" t="s">
        <v>9</v>
      </c>
      <c r="E1046">
        <v>240.75</v>
      </c>
      <c r="F1046" t="str">
        <f t="shared" si="16"/>
        <v>Cd, Hg, Ni, Pb</v>
      </c>
    </row>
    <row r="1047" spans="1:6" x14ac:dyDescent="0.25">
      <c r="A1047">
        <v>2016</v>
      </c>
      <c r="B1047" t="s">
        <v>29</v>
      </c>
      <c r="C1047" t="s">
        <v>30</v>
      </c>
      <c r="D1047" t="s">
        <v>9</v>
      </c>
      <c r="E1047">
        <v>60.68</v>
      </c>
      <c r="F1047" t="str">
        <f t="shared" si="16"/>
        <v>Cd, Hg, Ni, Pb</v>
      </c>
    </row>
    <row r="1048" spans="1:6" x14ac:dyDescent="0.25">
      <c r="A1048">
        <v>2016</v>
      </c>
      <c r="B1048" t="s">
        <v>31</v>
      </c>
      <c r="C1048" t="s">
        <v>32</v>
      </c>
      <c r="D1048" t="s">
        <v>9</v>
      </c>
      <c r="E1048">
        <v>153.57</v>
      </c>
      <c r="F1048" t="str">
        <f t="shared" si="16"/>
        <v>Cd, Hg, Ni, Pb</v>
      </c>
    </row>
    <row r="1049" spans="1:6" x14ac:dyDescent="0.25">
      <c r="A1049">
        <v>2016</v>
      </c>
      <c r="B1049" t="s">
        <v>33</v>
      </c>
      <c r="C1049" t="s">
        <v>34</v>
      </c>
      <c r="D1049" t="s">
        <v>9</v>
      </c>
      <c r="E1049">
        <v>61.38</v>
      </c>
      <c r="F1049" t="str">
        <f t="shared" si="16"/>
        <v>Cd, Hg, Ni, Pb</v>
      </c>
    </row>
    <row r="1050" spans="1:6" x14ac:dyDescent="0.25">
      <c r="A1050">
        <v>2016</v>
      </c>
      <c r="B1050" t="s">
        <v>35</v>
      </c>
      <c r="C1050" t="s">
        <v>36</v>
      </c>
      <c r="D1050" t="s">
        <v>9</v>
      </c>
      <c r="E1050">
        <v>17.12</v>
      </c>
      <c r="F1050" t="str">
        <f t="shared" si="16"/>
        <v>Cd, Hg, Ni, Pb</v>
      </c>
    </row>
    <row r="1051" spans="1:6" x14ac:dyDescent="0.25">
      <c r="A1051">
        <v>2016</v>
      </c>
      <c r="B1051" t="s">
        <v>37</v>
      </c>
      <c r="C1051" t="s">
        <v>38</v>
      </c>
      <c r="D1051" t="s">
        <v>9</v>
      </c>
      <c r="E1051">
        <v>74.58</v>
      </c>
      <c r="F1051" t="str">
        <f t="shared" si="16"/>
        <v>Cd, Hg, Ni, Pb</v>
      </c>
    </row>
    <row r="1052" spans="1:6" x14ac:dyDescent="0.25">
      <c r="A1052">
        <v>2016</v>
      </c>
      <c r="B1052" t="s">
        <v>39</v>
      </c>
      <c r="C1052" t="s">
        <v>40</v>
      </c>
      <c r="D1052" t="s">
        <v>9</v>
      </c>
      <c r="E1052">
        <v>477.78</v>
      </c>
      <c r="F1052" t="str">
        <f t="shared" si="16"/>
        <v>Cd, Hg, Ni, Pb</v>
      </c>
    </row>
    <row r="1053" spans="1:6" x14ac:dyDescent="0.25">
      <c r="A1053">
        <v>2016</v>
      </c>
      <c r="B1053" t="s">
        <v>45</v>
      </c>
      <c r="C1053" t="s">
        <v>46</v>
      </c>
      <c r="D1053" t="s">
        <v>9</v>
      </c>
      <c r="E1053">
        <v>7.3</v>
      </c>
      <c r="F1053" t="str">
        <f t="shared" si="16"/>
        <v>Cd, Hg, Ni, Pb</v>
      </c>
    </row>
    <row r="1054" spans="1:6" x14ac:dyDescent="0.25">
      <c r="A1054">
        <v>2016</v>
      </c>
      <c r="B1054" t="s">
        <v>49</v>
      </c>
      <c r="C1054" t="s">
        <v>50</v>
      </c>
      <c r="D1054" t="s">
        <v>9</v>
      </c>
      <c r="E1054">
        <v>12.92</v>
      </c>
      <c r="F1054" t="str">
        <f t="shared" si="16"/>
        <v>Cd, Hg, Ni, Pb</v>
      </c>
    </row>
    <row r="1055" spans="1:6" x14ac:dyDescent="0.25">
      <c r="A1055">
        <v>2016</v>
      </c>
      <c r="B1055" t="s">
        <v>51</v>
      </c>
      <c r="C1055" t="s">
        <v>52</v>
      </c>
      <c r="D1055" t="s">
        <v>9</v>
      </c>
      <c r="E1055">
        <v>242.89</v>
      </c>
      <c r="F1055" t="str">
        <f t="shared" si="16"/>
        <v>Cd, Hg, Ni, Pb</v>
      </c>
    </row>
    <row r="1056" spans="1:6" x14ac:dyDescent="0.25">
      <c r="A1056">
        <v>2016</v>
      </c>
      <c r="B1056" t="s">
        <v>53</v>
      </c>
      <c r="C1056" t="s">
        <v>54</v>
      </c>
      <c r="D1056" t="s">
        <v>9</v>
      </c>
      <c r="E1056">
        <v>60.54</v>
      </c>
      <c r="F1056" t="str">
        <f t="shared" si="16"/>
        <v>Cd, Hg, Ni, Pb</v>
      </c>
    </row>
    <row r="1057" spans="1:6" x14ac:dyDescent="0.25">
      <c r="A1057">
        <v>2016</v>
      </c>
      <c r="B1057" t="s">
        <v>55</v>
      </c>
      <c r="C1057" t="s">
        <v>56</v>
      </c>
      <c r="D1057" t="s">
        <v>9</v>
      </c>
      <c r="E1057">
        <v>24.8</v>
      </c>
      <c r="F1057" t="str">
        <f t="shared" si="16"/>
        <v>Cd, Hg, Ni, Pb</v>
      </c>
    </row>
    <row r="1058" spans="1:6" x14ac:dyDescent="0.25">
      <c r="A1058">
        <v>2016</v>
      </c>
      <c r="B1058" t="s">
        <v>57</v>
      </c>
      <c r="C1058" t="s">
        <v>58</v>
      </c>
      <c r="D1058" t="s">
        <v>9</v>
      </c>
      <c r="E1058">
        <v>24.16</v>
      </c>
      <c r="F1058" t="str">
        <f t="shared" si="16"/>
        <v>Cd, Hg, Ni, Pb</v>
      </c>
    </row>
    <row r="1059" spans="1:6" x14ac:dyDescent="0.25">
      <c r="A1059">
        <v>2016</v>
      </c>
      <c r="B1059" t="s">
        <v>61</v>
      </c>
      <c r="C1059" t="s">
        <v>62</v>
      </c>
      <c r="D1059" t="s">
        <v>9</v>
      </c>
      <c r="E1059">
        <v>226</v>
      </c>
      <c r="F1059" t="str">
        <f t="shared" si="16"/>
        <v>Cd, Hg, Ni, Pb</v>
      </c>
    </row>
    <row r="1060" spans="1:6" x14ac:dyDescent="0.25">
      <c r="A1060">
        <v>2016</v>
      </c>
      <c r="B1060" t="s">
        <v>5</v>
      </c>
      <c r="C1060" t="s">
        <v>6</v>
      </c>
      <c r="D1060" t="s">
        <v>10</v>
      </c>
      <c r="E1060">
        <v>6293.1</v>
      </c>
      <c r="F1060" t="str">
        <f t="shared" si="16"/>
        <v>Cd, Hg, Ni, Pb</v>
      </c>
    </row>
    <row r="1061" spans="1:6" x14ac:dyDescent="0.25">
      <c r="A1061">
        <v>2016</v>
      </c>
      <c r="B1061" t="s">
        <v>14</v>
      </c>
      <c r="C1061" t="s">
        <v>15</v>
      </c>
      <c r="D1061" t="s">
        <v>10</v>
      </c>
      <c r="E1061">
        <v>3420.4</v>
      </c>
      <c r="F1061" t="str">
        <f t="shared" si="16"/>
        <v>Cd, Hg, Ni, Pb</v>
      </c>
    </row>
    <row r="1062" spans="1:6" x14ac:dyDescent="0.25">
      <c r="A1062">
        <v>2016</v>
      </c>
      <c r="B1062" t="s">
        <v>16</v>
      </c>
      <c r="C1062" t="s">
        <v>17</v>
      </c>
      <c r="D1062" t="s">
        <v>10</v>
      </c>
      <c r="E1062">
        <v>7287.6</v>
      </c>
      <c r="F1062" t="str">
        <f t="shared" si="16"/>
        <v>Cd, Hg, Ni, Pb</v>
      </c>
    </row>
    <row r="1063" spans="1:6" x14ac:dyDescent="0.25">
      <c r="A1063">
        <v>2016</v>
      </c>
      <c r="B1063" t="s">
        <v>18</v>
      </c>
      <c r="C1063" t="s">
        <v>19</v>
      </c>
      <c r="D1063" t="s">
        <v>10</v>
      </c>
      <c r="E1063">
        <v>95.3</v>
      </c>
      <c r="F1063" t="str">
        <f t="shared" si="16"/>
        <v>Cd, Hg, Ni, Pb</v>
      </c>
    </row>
    <row r="1064" spans="1:6" x14ac:dyDescent="0.25">
      <c r="A1064">
        <v>2016</v>
      </c>
      <c r="B1064" t="s">
        <v>20</v>
      </c>
      <c r="C1064" t="s">
        <v>68</v>
      </c>
      <c r="D1064" t="s">
        <v>10</v>
      </c>
      <c r="E1064">
        <v>3219.9</v>
      </c>
      <c r="F1064" t="str">
        <f t="shared" si="16"/>
        <v>Cd, Hg, Ni, Pb</v>
      </c>
    </row>
    <row r="1065" spans="1:6" x14ac:dyDescent="0.25">
      <c r="A1065">
        <v>2016</v>
      </c>
      <c r="B1065" t="s">
        <v>21</v>
      </c>
      <c r="C1065" t="s">
        <v>22</v>
      </c>
      <c r="D1065" t="s">
        <v>10</v>
      </c>
      <c r="E1065">
        <v>27989.200000000001</v>
      </c>
      <c r="F1065" t="str">
        <f t="shared" si="16"/>
        <v>Cd, Hg, Ni, Pb</v>
      </c>
    </row>
    <row r="1066" spans="1:6" x14ac:dyDescent="0.25">
      <c r="A1066">
        <v>2016</v>
      </c>
      <c r="B1066" t="s">
        <v>23</v>
      </c>
      <c r="C1066" t="s">
        <v>24</v>
      </c>
      <c r="D1066" t="s">
        <v>10</v>
      </c>
      <c r="E1066">
        <v>531</v>
      </c>
      <c r="F1066" t="str">
        <f t="shared" si="16"/>
        <v>Cd, Hg, Ni, Pb</v>
      </c>
    </row>
    <row r="1067" spans="1:6" x14ac:dyDescent="0.25">
      <c r="A1067">
        <v>2016</v>
      </c>
      <c r="B1067" t="s">
        <v>25</v>
      </c>
      <c r="C1067" t="s">
        <v>26</v>
      </c>
      <c r="D1067" t="s">
        <v>10</v>
      </c>
      <c r="E1067">
        <v>255</v>
      </c>
      <c r="F1067" t="str">
        <f t="shared" si="16"/>
        <v>Cd, Hg, Ni, Pb</v>
      </c>
    </row>
    <row r="1068" spans="1:6" x14ac:dyDescent="0.25">
      <c r="A1068">
        <v>2016</v>
      </c>
      <c r="B1068" t="s">
        <v>27</v>
      </c>
      <c r="C1068" t="s">
        <v>28</v>
      </c>
      <c r="D1068" t="s">
        <v>10</v>
      </c>
      <c r="E1068">
        <v>14457.5</v>
      </c>
      <c r="F1068" t="str">
        <f t="shared" si="16"/>
        <v>Cd, Hg, Ni, Pb</v>
      </c>
    </row>
    <row r="1069" spans="1:6" x14ac:dyDescent="0.25">
      <c r="A1069">
        <v>2016</v>
      </c>
      <c r="B1069" t="s">
        <v>29</v>
      </c>
      <c r="C1069" t="s">
        <v>30</v>
      </c>
      <c r="D1069" t="s">
        <v>10</v>
      </c>
      <c r="E1069">
        <v>10235.799999999999</v>
      </c>
      <c r="F1069" t="str">
        <f t="shared" si="16"/>
        <v>Cd, Hg, Ni, Pb</v>
      </c>
    </row>
    <row r="1070" spans="1:6" x14ac:dyDescent="0.25">
      <c r="A1070">
        <v>2016</v>
      </c>
      <c r="B1070" t="s">
        <v>31</v>
      </c>
      <c r="C1070" t="s">
        <v>32</v>
      </c>
      <c r="D1070" t="s">
        <v>10</v>
      </c>
      <c r="E1070">
        <v>10175.9</v>
      </c>
      <c r="F1070" t="str">
        <f t="shared" si="16"/>
        <v>Cd, Hg, Ni, Pb</v>
      </c>
    </row>
    <row r="1071" spans="1:6" x14ac:dyDescent="0.25">
      <c r="A1071">
        <v>2016</v>
      </c>
      <c r="B1071" t="s">
        <v>33</v>
      </c>
      <c r="C1071" t="s">
        <v>34</v>
      </c>
      <c r="D1071" t="s">
        <v>10</v>
      </c>
      <c r="E1071">
        <v>6002.2</v>
      </c>
      <c r="F1071" t="str">
        <f t="shared" si="16"/>
        <v>Cd, Hg, Ni, Pb</v>
      </c>
    </row>
    <row r="1072" spans="1:6" x14ac:dyDescent="0.25">
      <c r="A1072">
        <v>2016</v>
      </c>
      <c r="B1072" t="s">
        <v>63</v>
      </c>
      <c r="C1072" t="s">
        <v>64</v>
      </c>
      <c r="D1072" t="s">
        <v>10</v>
      </c>
      <c r="E1072">
        <v>34.9</v>
      </c>
      <c r="F1072" t="str">
        <f t="shared" si="16"/>
        <v>Cd, Hg, Ni, Pb</v>
      </c>
    </row>
    <row r="1073" spans="1:6" x14ac:dyDescent="0.25">
      <c r="A1073">
        <v>2016</v>
      </c>
      <c r="B1073" t="s">
        <v>35</v>
      </c>
      <c r="C1073" t="s">
        <v>36</v>
      </c>
      <c r="D1073" t="s">
        <v>10</v>
      </c>
      <c r="E1073">
        <v>1287.3</v>
      </c>
      <c r="F1073" t="str">
        <f t="shared" si="16"/>
        <v>Cd, Hg, Ni, Pb</v>
      </c>
    </row>
    <row r="1074" spans="1:6" x14ac:dyDescent="0.25">
      <c r="A1074">
        <v>2016</v>
      </c>
      <c r="B1074" t="s">
        <v>37</v>
      </c>
      <c r="C1074" t="s">
        <v>38</v>
      </c>
      <c r="D1074" t="s">
        <v>10</v>
      </c>
      <c r="E1074">
        <v>1350</v>
      </c>
      <c r="F1074" t="str">
        <f t="shared" si="16"/>
        <v>Cd, Hg, Ni, Pb</v>
      </c>
    </row>
    <row r="1075" spans="1:6" x14ac:dyDescent="0.25">
      <c r="A1075">
        <v>2016</v>
      </c>
      <c r="B1075" t="s">
        <v>39</v>
      </c>
      <c r="C1075" t="s">
        <v>40</v>
      </c>
      <c r="D1075" t="s">
        <v>10</v>
      </c>
      <c r="E1075">
        <v>34958.699999999997</v>
      </c>
      <c r="F1075" t="str">
        <f t="shared" si="16"/>
        <v>Cd, Hg, Ni, Pb</v>
      </c>
    </row>
    <row r="1076" spans="1:6" x14ac:dyDescent="0.25">
      <c r="A1076">
        <v>2016</v>
      </c>
      <c r="B1076" t="s">
        <v>45</v>
      </c>
      <c r="C1076" t="s">
        <v>46</v>
      </c>
      <c r="D1076" t="s">
        <v>10</v>
      </c>
      <c r="E1076">
        <v>465.8</v>
      </c>
      <c r="F1076" t="str">
        <f t="shared" si="16"/>
        <v>Cd, Hg, Ni, Pb</v>
      </c>
    </row>
    <row r="1077" spans="1:6" x14ac:dyDescent="0.25">
      <c r="A1077">
        <v>2016</v>
      </c>
      <c r="B1077" t="s">
        <v>47</v>
      </c>
      <c r="C1077" t="s">
        <v>48</v>
      </c>
      <c r="D1077" t="s">
        <v>10</v>
      </c>
      <c r="E1077">
        <v>873</v>
      </c>
      <c r="F1077" t="str">
        <f t="shared" si="16"/>
        <v>Cd, Hg, Ni, Pb</v>
      </c>
    </row>
    <row r="1078" spans="1:6" x14ac:dyDescent="0.25">
      <c r="A1078">
        <v>2016</v>
      </c>
      <c r="B1078" t="s">
        <v>49</v>
      </c>
      <c r="C1078" t="s">
        <v>50</v>
      </c>
      <c r="D1078" t="s">
        <v>10</v>
      </c>
      <c r="E1078">
        <v>6684.4</v>
      </c>
      <c r="F1078" t="str">
        <f t="shared" si="16"/>
        <v>Cd, Hg, Ni, Pb</v>
      </c>
    </row>
    <row r="1079" spans="1:6" x14ac:dyDescent="0.25">
      <c r="A1079">
        <v>2016</v>
      </c>
      <c r="B1079" t="s">
        <v>51</v>
      </c>
      <c r="C1079" t="s">
        <v>52</v>
      </c>
      <c r="D1079" t="s">
        <v>10</v>
      </c>
      <c r="E1079">
        <v>10615.6</v>
      </c>
      <c r="F1079" t="str">
        <f t="shared" si="16"/>
        <v>Cd, Hg, Ni, Pb</v>
      </c>
    </row>
    <row r="1080" spans="1:6" x14ac:dyDescent="0.25">
      <c r="A1080">
        <v>2016</v>
      </c>
      <c r="B1080" t="s">
        <v>53</v>
      </c>
      <c r="C1080" t="s">
        <v>54</v>
      </c>
      <c r="D1080" t="s">
        <v>10</v>
      </c>
      <c r="E1080">
        <v>3118.5</v>
      </c>
      <c r="F1080" t="str">
        <f t="shared" si="16"/>
        <v>Cd, Hg, Ni, Pb</v>
      </c>
    </row>
    <row r="1081" spans="1:6" x14ac:dyDescent="0.25">
      <c r="A1081">
        <v>2016</v>
      </c>
      <c r="B1081" t="s">
        <v>55</v>
      </c>
      <c r="C1081" t="s">
        <v>56</v>
      </c>
      <c r="D1081" t="s">
        <v>10</v>
      </c>
      <c r="E1081">
        <v>3777.7</v>
      </c>
      <c r="F1081" t="str">
        <f t="shared" si="16"/>
        <v>Cd, Hg, Ni, Pb</v>
      </c>
    </row>
    <row r="1082" spans="1:6" x14ac:dyDescent="0.25">
      <c r="A1082">
        <v>2016</v>
      </c>
      <c r="B1082" t="s">
        <v>57</v>
      </c>
      <c r="C1082" t="s">
        <v>58</v>
      </c>
      <c r="D1082" t="s">
        <v>10</v>
      </c>
      <c r="E1082">
        <v>5186</v>
      </c>
      <c r="F1082" t="str">
        <f t="shared" si="16"/>
        <v>Cd, Hg, Ni, Pb</v>
      </c>
    </row>
    <row r="1083" spans="1:6" x14ac:dyDescent="0.25">
      <c r="A1083">
        <v>2016</v>
      </c>
      <c r="B1083" t="s">
        <v>59</v>
      </c>
      <c r="C1083" t="s">
        <v>60</v>
      </c>
      <c r="D1083" t="s">
        <v>10</v>
      </c>
      <c r="E1083">
        <v>367.5</v>
      </c>
      <c r="F1083" t="str">
        <f t="shared" si="16"/>
        <v>Cd, Hg, Ni, Pb</v>
      </c>
    </row>
    <row r="1084" spans="1:6" x14ac:dyDescent="0.25">
      <c r="A1084">
        <v>2016</v>
      </c>
      <c r="B1084" t="s">
        <v>61</v>
      </c>
      <c r="C1084" t="s">
        <v>62</v>
      </c>
      <c r="D1084" t="s">
        <v>10</v>
      </c>
      <c r="E1084">
        <v>26.8</v>
      </c>
      <c r="F1084" t="str">
        <f t="shared" si="16"/>
        <v>Cd, Hg, Ni, Pb</v>
      </c>
    </row>
    <row r="1085" spans="1:6" x14ac:dyDescent="0.25">
      <c r="A1085">
        <v>2016</v>
      </c>
      <c r="B1085" t="s">
        <v>5</v>
      </c>
      <c r="C1085" t="s">
        <v>6</v>
      </c>
      <c r="D1085" t="s">
        <v>11</v>
      </c>
      <c r="E1085">
        <v>5061500</v>
      </c>
      <c r="F1085" t="str">
        <f t="shared" si="16"/>
        <v>Total N</v>
      </c>
    </row>
    <row r="1086" spans="1:6" x14ac:dyDescent="0.25">
      <c r="A1086">
        <v>2016</v>
      </c>
      <c r="B1086" t="s">
        <v>14</v>
      </c>
      <c r="C1086" t="s">
        <v>15</v>
      </c>
      <c r="D1086" t="s">
        <v>11</v>
      </c>
      <c r="E1086">
        <v>3476900</v>
      </c>
      <c r="F1086" t="str">
        <f t="shared" si="16"/>
        <v>Total N</v>
      </c>
    </row>
    <row r="1087" spans="1:6" x14ac:dyDescent="0.25">
      <c r="A1087">
        <v>2016</v>
      </c>
      <c r="B1087" t="s">
        <v>16</v>
      </c>
      <c r="C1087" t="s">
        <v>17</v>
      </c>
      <c r="D1087" t="s">
        <v>11</v>
      </c>
      <c r="E1087">
        <v>2492600</v>
      </c>
      <c r="F1087" t="str">
        <f t="shared" si="16"/>
        <v>Total N</v>
      </c>
    </row>
    <row r="1088" spans="1:6" x14ac:dyDescent="0.25">
      <c r="A1088">
        <v>2016</v>
      </c>
      <c r="B1088" t="s">
        <v>20</v>
      </c>
      <c r="C1088" t="s">
        <v>68</v>
      </c>
      <c r="D1088" t="s">
        <v>11</v>
      </c>
      <c r="E1088">
        <v>4711900</v>
      </c>
      <c r="F1088" t="str">
        <f t="shared" si="16"/>
        <v>Total N</v>
      </c>
    </row>
    <row r="1089" spans="1:6" x14ac:dyDescent="0.25">
      <c r="A1089">
        <v>2016</v>
      </c>
      <c r="B1089" t="s">
        <v>21</v>
      </c>
      <c r="C1089" t="s">
        <v>22</v>
      </c>
      <c r="D1089" t="s">
        <v>11</v>
      </c>
      <c r="E1089">
        <v>42113700</v>
      </c>
      <c r="F1089" t="str">
        <f t="shared" si="16"/>
        <v>Total N</v>
      </c>
    </row>
    <row r="1090" spans="1:6" x14ac:dyDescent="0.25">
      <c r="A1090">
        <v>2016</v>
      </c>
      <c r="B1090" t="s">
        <v>23</v>
      </c>
      <c r="C1090" t="s">
        <v>24</v>
      </c>
      <c r="D1090" t="s">
        <v>11</v>
      </c>
      <c r="E1090">
        <v>1324000</v>
      </c>
      <c r="F1090" t="str">
        <f t="shared" si="16"/>
        <v>Total N</v>
      </c>
    </row>
    <row r="1091" spans="1:6" x14ac:dyDescent="0.25">
      <c r="A1091">
        <v>2016</v>
      </c>
      <c r="B1091" t="s">
        <v>25</v>
      </c>
      <c r="C1091" t="s">
        <v>26</v>
      </c>
      <c r="D1091" t="s">
        <v>11</v>
      </c>
      <c r="E1091">
        <v>512300</v>
      </c>
      <c r="F1091" t="str">
        <f t="shared" ref="F1091:F1154" si="17">IF(OR(LEFT(D1091,3)="Cad",LEFT(D1091,3)="Lea",LEFT(D1091,3)="Mer",LEFT(D1091,3)="Nic"),"Cd, Hg, Ni, Pb",IF(RIGHT(D1091,3)="gen","Total N",IF(RIGHT(D1091,3)="rus","Total P","TOC")))</f>
        <v>Total N</v>
      </c>
    </row>
    <row r="1092" spans="1:6" x14ac:dyDescent="0.25">
      <c r="A1092">
        <v>2016</v>
      </c>
      <c r="B1092" t="s">
        <v>27</v>
      </c>
      <c r="C1092" t="s">
        <v>28</v>
      </c>
      <c r="D1092" t="s">
        <v>11</v>
      </c>
      <c r="E1092">
        <v>51283700</v>
      </c>
      <c r="F1092" t="str">
        <f t="shared" si="17"/>
        <v>Total N</v>
      </c>
    </row>
    <row r="1093" spans="1:6" x14ac:dyDescent="0.25">
      <c r="A1093">
        <v>2016</v>
      </c>
      <c r="B1093" t="s">
        <v>29</v>
      </c>
      <c r="C1093" t="s">
        <v>30</v>
      </c>
      <c r="D1093" t="s">
        <v>11</v>
      </c>
      <c r="E1093">
        <v>7946300</v>
      </c>
      <c r="F1093" t="str">
        <f t="shared" si="17"/>
        <v>Total N</v>
      </c>
    </row>
    <row r="1094" spans="1:6" x14ac:dyDescent="0.25">
      <c r="A1094">
        <v>2016</v>
      </c>
      <c r="B1094" t="s">
        <v>31</v>
      </c>
      <c r="C1094" t="s">
        <v>32</v>
      </c>
      <c r="D1094" t="s">
        <v>11</v>
      </c>
      <c r="E1094">
        <v>45879100</v>
      </c>
      <c r="F1094" t="str">
        <f t="shared" si="17"/>
        <v>Total N</v>
      </c>
    </row>
    <row r="1095" spans="1:6" x14ac:dyDescent="0.25">
      <c r="A1095">
        <v>2016</v>
      </c>
      <c r="B1095" t="s">
        <v>33</v>
      </c>
      <c r="C1095" t="s">
        <v>34</v>
      </c>
      <c r="D1095" t="s">
        <v>11</v>
      </c>
      <c r="E1095">
        <v>3477900</v>
      </c>
      <c r="F1095" t="str">
        <f t="shared" si="17"/>
        <v>Total N</v>
      </c>
    </row>
    <row r="1096" spans="1:6" x14ac:dyDescent="0.25">
      <c r="A1096">
        <v>2016</v>
      </c>
      <c r="B1096" t="s">
        <v>63</v>
      </c>
      <c r="C1096" t="s">
        <v>64</v>
      </c>
      <c r="D1096" t="s">
        <v>11</v>
      </c>
      <c r="E1096">
        <v>1027000</v>
      </c>
      <c r="F1096" t="str">
        <f t="shared" si="17"/>
        <v>Total N</v>
      </c>
    </row>
    <row r="1097" spans="1:6" x14ac:dyDescent="0.25">
      <c r="A1097">
        <v>2016</v>
      </c>
      <c r="B1097" t="s">
        <v>35</v>
      </c>
      <c r="C1097" t="s">
        <v>36</v>
      </c>
      <c r="D1097" t="s">
        <v>11</v>
      </c>
      <c r="E1097">
        <v>3147800</v>
      </c>
      <c r="F1097" t="str">
        <f t="shared" si="17"/>
        <v>Total N</v>
      </c>
    </row>
    <row r="1098" spans="1:6" x14ac:dyDescent="0.25">
      <c r="A1098">
        <v>2016</v>
      </c>
      <c r="B1098" t="s">
        <v>37</v>
      </c>
      <c r="C1098" t="s">
        <v>38</v>
      </c>
      <c r="D1098" t="s">
        <v>11</v>
      </c>
      <c r="E1098">
        <v>6062700</v>
      </c>
      <c r="F1098" t="str">
        <f t="shared" si="17"/>
        <v>Total N</v>
      </c>
    </row>
    <row r="1099" spans="1:6" x14ac:dyDescent="0.25">
      <c r="A1099">
        <v>2016</v>
      </c>
      <c r="B1099" t="s">
        <v>39</v>
      </c>
      <c r="C1099" t="s">
        <v>40</v>
      </c>
      <c r="D1099" t="s">
        <v>11</v>
      </c>
      <c r="E1099">
        <v>22988800</v>
      </c>
      <c r="F1099" t="str">
        <f t="shared" si="17"/>
        <v>Total N</v>
      </c>
    </row>
    <row r="1100" spans="1:6" x14ac:dyDescent="0.25">
      <c r="A1100">
        <v>2016</v>
      </c>
      <c r="B1100" t="s">
        <v>43</v>
      </c>
      <c r="C1100" t="s">
        <v>44</v>
      </c>
      <c r="D1100" t="s">
        <v>11</v>
      </c>
      <c r="E1100">
        <v>238000</v>
      </c>
      <c r="F1100" t="str">
        <f t="shared" si="17"/>
        <v>Total N</v>
      </c>
    </row>
    <row r="1101" spans="1:6" x14ac:dyDescent="0.25">
      <c r="A1101">
        <v>2016</v>
      </c>
      <c r="B1101" t="s">
        <v>45</v>
      </c>
      <c r="C1101" t="s">
        <v>46</v>
      </c>
      <c r="D1101" t="s">
        <v>11</v>
      </c>
      <c r="E1101">
        <v>565000</v>
      </c>
      <c r="F1101" t="str">
        <f t="shared" si="17"/>
        <v>Total N</v>
      </c>
    </row>
    <row r="1102" spans="1:6" x14ac:dyDescent="0.25">
      <c r="A1102">
        <v>2016</v>
      </c>
      <c r="B1102" t="s">
        <v>47</v>
      </c>
      <c r="C1102" t="s">
        <v>48</v>
      </c>
      <c r="D1102" t="s">
        <v>11</v>
      </c>
      <c r="E1102">
        <v>573000</v>
      </c>
      <c r="F1102" t="str">
        <f t="shared" si="17"/>
        <v>Total N</v>
      </c>
    </row>
    <row r="1103" spans="1:6" x14ac:dyDescent="0.25">
      <c r="A1103">
        <v>2016</v>
      </c>
      <c r="B1103" t="s">
        <v>49</v>
      </c>
      <c r="C1103" t="s">
        <v>50</v>
      </c>
      <c r="D1103" t="s">
        <v>11</v>
      </c>
      <c r="E1103">
        <v>10587200</v>
      </c>
      <c r="F1103" t="str">
        <f t="shared" si="17"/>
        <v>Total N</v>
      </c>
    </row>
    <row r="1104" spans="1:6" x14ac:dyDescent="0.25">
      <c r="A1104">
        <v>2016</v>
      </c>
      <c r="B1104" t="s">
        <v>51</v>
      </c>
      <c r="C1104" t="s">
        <v>52</v>
      </c>
      <c r="D1104" t="s">
        <v>11</v>
      </c>
      <c r="E1104">
        <v>12839300</v>
      </c>
      <c r="F1104" t="str">
        <f t="shared" si="17"/>
        <v>Total N</v>
      </c>
    </row>
    <row r="1105" spans="1:6" x14ac:dyDescent="0.25">
      <c r="A1105">
        <v>2016</v>
      </c>
      <c r="B1105" t="s">
        <v>53</v>
      </c>
      <c r="C1105" t="s">
        <v>54</v>
      </c>
      <c r="D1105" t="s">
        <v>11</v>
      </c>
      <c r="E1105">
        <v>13336900</v>
      </c>
      <c r="F1105" t="str">
        <f t="shared" si="17"/>
        <v>Total N</v>
      </c>
    </row>
    <row r="1106" spans="1:6" x14ac:dyDescent="0.25">
      <c r="A1106">
        <v>2016</v>
      </c>
      <c r="B1106" t="s">
        <v>55</v>
      </c>
      <c r="C1106" t="s">
        <v>56</v>
      </c>
      <c r="D1106" t="s">
        <v>11</v>
      </c>
      <c r="E1106">
        <v>8505100</v>
      </c>
      <c r="F1106" t="str">
        <f t="shared" si="17"/>
        <v>Total N</v>
      </c>
    </row>
    <row r="1107" spans="1:6" x14ac:dyDescent="0.25">
      <c r="A1107">
        <v>2016</v>
      </c>
      <c r="B1107" t="s">
        <v>57</v>
      </c>
      <c r="C1107" t="s">
        <v>58</v>
      </c>
      <c r="D1107" t="s">
        <v>11</v>
      </c>
      <c r="E1107">
        <v>9313900</v>
      </c>
      <c r="F1107" t="str">
        <f t="shared" si="17"/>
        <v>Total N</v>
      </c>
    </row>
    <row r="1108" spans="1:6" x14ac:dyDescent="0.25">
      <c r="A1108">
        <v>2016</v>
      </c>
      <c r="B1108" t="s">
        <v>59</v>
      </c>
      <c r="C1108" t="s">
        <v>60</v>
      </c>
      <c r="D1108" t="s">
        <v>11</v>
      </c>
      <c r="E1108">
        <v>584200</v>
      </c>
      <c r="F1108" t="str">
        <f t="shared" si="17"/>
        <v>Total N</v>
      </c>
    </row>
    <row r="1109" spans="1:6" x14ac:dyDescent="0.25">
      <c r="A1109">
        <v>2016</v>
      </c>
      <c r="B1109" t="s">
        <v>61</v>
      </c>
      <c r="C1109" t="s">
        <v>62</v>
      </c>
      <c r="D1109" t="s">
        <v>11</v>
      </c>
      <c r="E1109">
        <v>1846200</v>
      </c>
      <c r="F1109" t="str">
        <f t="shared" si="17"/>
        <v>Total N</v>
      </c>
    </row>
    <row r="1110" spans="1:6" x14ac:dyDescent="0.25">
      <c r="A1110">
        <v>2016</v>
      </c>
      <c r="B1110" t="s">
        <v>5</v>
      </c>
      <c r="C1110" t="s">
        <v>6</v>
      </c>
      <c r="D1110" t="s">
        <v>12</v>
      </c>
      <c r="E1110">
        <v>16109000</v>
      </c>
      <c r="F1110" t="str">
        <f t="shared" si="17"/>
        <v>TOC</v>
      </c>
    </row>
    <row r="1111" spans="1:6" x14ac:dyDescent="0.25">
      <c r="A1111">
        <v>2016</v>
      </c>
      <c r="B1111" t="s">
        <v>14</v>
      </c>
      <c r="C1111" t="s">
        <v>15</v>
      </c>
      <c r="D1111" t="s">
        <v>12</v>
      </c>
      <c r="E1111">
        <v>9469800</v>
      </c>
      <c r="F1111" t="str">
        <f t="shared" si="17"/>
        <v>TOC</v>
      </c>
    </row>
    <row r="1112" spans="1:6" x14ac:dyDescent="0.25">
      <c r="A1112">
        <v>2016</v>
      </c>
      <c r="B1112" t="s">
        <v>16</v>
      </c>
      <c r="C1112" t="s">
        <v>17</v>
      </c>
      <c r="D1112" t="s">
        <v>12</v>
      </c>
      <c r="E1112">
        <v>4492600</v>
      </c>
      <c r="F1112" t="str">
        <f t="shared" si="17"/>
        <v>TOC</v>
      </c>
    </row>
    <row r="1113" spans="1:6" x14ac:dyDescent="0.25">
      <c r="A1113">
        <v>2016</v>
      </c>
      <c r="B1113" t="s">
        <v>20</v>
      </c>
      <c r="C1113" t="s">
        <v>68</v>
      </c>
      <c r="D1113" t="s">
        <v>12</v>
      </c>
      <c r="E1113">
        <v>5080500</v>
      </c>
      <c r="F1113" t="str">
        <f t="shared" si="17"/>
        <v>TOC</v>
      </c>
    </row>
    <row r="1114" spans="1:6" x14ac:dyDescent="0.25">
      <c r="A1114">
        <v>2016</v>
      </c>
      <c r="B1114" t="s">
        <v>21</v>
      </c>
      <c r="C1114" t="s">
        <v>22</v>
      </c>
      <c r="D1114" t="s">
        <v>12</v>
      </c>
      <c r="E1114">
        <v>62016000</v>
      </c>
      <c r="F1114" t="str">
        <f t="shared" si="17"/>
        <v>TOC</v>
      </c>
    </row>
    <row r="1115" spans="1:6" x14ac:dyDescent="0.25">
      <c r="A1115">
        <v>2016</v>
      </c>
      <c r="B1115" t="s">
        <v>23</v>
      </c>
      <c r="C1115" t="s">
        <v>24</v>
      </c>
      <c r="D1115" t="s">
        <v>12</v>
      </c>
      <c r="E1115">
        <v>3515200</v>
      </c>
      <c r="F1115" t="str">
        <f t="shared" si="17"/>
        <v>TOC</v>
      </c>
    </row>
    <row r="1116" spans="1:6" x14ac:dyDescent="0.25">
      <c r="A1116">
        <v>2016</v>
      </c>
      <c r="B1116" t="s">
        <v>25</v>
      </c>
      <c r="C1116" t="s">
        <v>26</v>
      </c>
      <c r="D1116" t="s">
        <v>12</v>
      </c>
      <c r="E1116">
        <v>1990200</v>
      </c>
      <c r="F1116" t="str">
        <f t="shared" si="17"/>
        <v>TOC</v>
      </c>
    </row>
    <row r="1117" spans="1:6" x14ac:dyDescent="0.25">
      <c r="A1117">
        <v>2016</v>
      </c>
      <c r="B1117" t="s">
        <v>27</v>
      </c>
      <c r="C1117" t="s">
        <v>28</v>
      </c>
      <c r="D1117" t="s">
        <v>12</v>
      </c>
      <c r="E1117">
        <v>33605000</v>
      </c>
      <c r="F1117" t="str">
        <f t="shared" si="17"/>
        <v>TOC</v>
      </c>
    </row>
    <row r="1118" spans="1:6" x14ac:dyDescent="0.25">
      <c r="A1118">
        <v>2016</v>
      </c>
      <c r="B1118" t="s">
        <v>29</v>
      </c>
      <c r="C1118" t="s">
        <v>30</v>
      </c>
      <c r="D1118" t="s">
        <v>12</v>
      </c>
      <c r="E1118">
        <v>41114800</v>
      </c>
      <c r="F1118" t="str">
        <f t="shared" si="17"/>
        <v>TOC</v>
      </c>
    </row>
    <row r="1119" spans="1:6" x14ac:dyDescent="0.25">
      <c r="A1119">
        <v>2016</v>
      </c>
      <c r="B1119" t="s">
        <v>31</v>
      </c>
      <c r="C1119" t="s">
        <v>32</v>
      </c>
      <c r="D1119" t="s">
        <v>12</v>
      </c>
      <c r="E1119">
        <v>63157000</v>
      </c>
      <c r="F1119" t="str">
        <f t="shared" si="17"/>
        <v>TOC</v>
      </c>
    </row>
    <row r="1120" spans="1:6" x14ac:dyDescent="0.25">
      <c r="A1120">
        <v>2016</v>
      </c>
      <c r="B1120" t="s">
        <v>33</v>
      </c>
      <c r="C1120" t="s">
        <v>34</v>
      </c>
      <c r="D1120" t="s">
        <v>12</v>
      </c>
      <c r="E1120">
        <v>4680000</v>
      </c>
      <c r="F1120" t="str">
        <f t="shared" si="17"/>
        <v>TOC</v>
      </c>
    </row>
    <row r="1121" spans="1:6" x14ac:dyDescent="0.25">
      <c r="A1121">
        <v>2016</v>
      </c>
      <c r="B1121" t="s">
        <v>35</v>
      </c>
      <c r="C1121" t="s">
        <v>36</v>
      </c>
      <c r="D1121" t="s">
        <v>12</v>
      </c>
      <c r="E1121">
        <v>4160500</v>
      </c>
      <c r="F1121" t="str">
        <f t="shared" si="17"/>
        <v>TOC</v>
      </c>
    </row>
    <row r="1122" spans="1:6" x14ac:dyDescent="0.25">
      <c r="A1122">
        <v>2016</v>
      </c>
      <c r="B1122" t="s">
        <v>37</v>
      </c>
      <c r="C1122" t="s">
        <v>38</v>
      </c>
      <c r="D1122" t="s">
        <v>12</v>
      </c>
      <c r="E1122">
        <v>7091200</v>
      </c>
      <c r="F1122" t="str">
        <f t="shared" si="17"/>
        <v>TOC</v>
      </c>
    </row>
    <row r="1123" spans="1:6" x14ac:dyDescent="0.25">
      <c r="A1123">
        <v>2016</v>
      </c>
      <c r="B1123" t="s">
        <v>39</v>
      </c>
      <c r="C1123" t="s">
        <v>40</v>
      </c>
      <c r="D1123" t="s">
        <v>12</v>
      </c>
      <c r="E1123">
        <v>27823300</v>
      </c>
      <c r="F1123" t="str">
        <f t="shared" si="17"/>
        <v>TOC</v>
      </c>
    </row>
    <row r="1124" spans="1:6" x14ac:dyDescent="0.25">
      <c r="A1124">
        <v>2016</v>
      </c>
      <c r="B1124" t="s">
        <v>43</v>
      </c>
      <c r="C1124" t="s">
        <v>44</v>
      </c>
      <c r="D1124" t="s">
        <v>12</v>
      </c>
      <c r="E1124">
        <v>281200</v>
      </c>
      <c r="F1124" t="str">
        <f t="shared" si="17"/>
        <v>TOC</v>
      </c>
    </row>
    <row r="1125" spans="1:6" x14ac:dyDescent="0.25">
      <c r="A1125">
        <v>2016</v>
      </c>
      <c r="B1125" t="s">
        <v>45</v>
      </c>
      <c r="C1125" t="s">
        <v>46</v>
      </c>
      <c r="D1125" t="s">
        <v>12</v>
      </c>
      <c r="E1125">
        <v>1090000</v>
      </c>
      <c r="F1125" t="str">
        <f t="shared" si="17"/>
        <v>TOC</v>
      </c>
    </row>
    <row r="1126" spans="1:6" x14ac:dyDescent="0.25">
      <c r="A1126">
        <v>2016</v>
      </c>
      <c r="B1126" t="s">
        <v>49</v>
      </c>
      <c r="C1126" t="s">
        <v>50</v>
      </c>
      <c r="D1126" t="s">
        <v>12</v>
      </c>
      <c r="E1126">
        <v>15042500</v>
      </c>
      <c r="F1126" t="str">
        <f t="shared" si="17"/>
        <v>TOC</v>
      </c>
    </row>
    <row r="1127" spans="1:6" x14ac:dyDescent="0.25">
      <c r="A1127">
        <v>2016</v>
      </c>
      <c r="B1127" t="s">
        <v>51</v>
      </c>
      <c r="C1127" t="s">
        <v>52</v>
      </c>
      <c r="D1127" t="s">
        <v>12</v>
      </c>
      <c r="E1127">
        <v>17323700</v>
      </c>
      <c r="F1127" t="str">
        <f t="shared" si="17"/>
        <v>TOC</v>
      </c>
    </row>
    <row r="1128" spans="1:6" x14ac:dyDescent="0.25">
      <c r="A1128">
        <v>2016</v>
      </c>
      <c r="B1128" t="s">
        <v>53</v>
      </c>
      <c r="C1128" t="s">
        <v>54</v>
      </c>
      <c r="D1128" t="s">
        <v>12</v>
      </c>
      <c r="E1128">
        <v>25040900</v>
      </c>
      <c r="F1128" t="str">
        <f t="shared" si="17"/>
        <v>TOC</v>
      </c>
    </row>
    <row r="1129" spans="1:6" x14ac:dyDescent="0.25">
      <c r="A1129">
        <v>2016</v>
      </c>
      <c r="B1129" t="s">
        <v>55</v>
      </c>
      <c r="C1129" t="s">
        <v>56</v>
      </c>
      <c r="D1129" t="s">
        <v>12</v>
      </c>
      <c r="E1129">
        <v>16675200</v>
      </c>
      <c r="F1129" t="str">
        <f t="shared" si="17"/>
        <v>TOC</v>
      </c>
    </row>
    <row r="1130" spans="1:6" x14ac:dyDescent="0.25">
      <c r="A1130">
        <v>2016</v>
      </c>
      <c r="B1130" t="s">
        <v>57</v>
      </c>
      <c r="C1130" t="s">
        <v>58</v>
      </c>
      <c r="D1130" t="s">
        <v>12</v>
      </c>
      <c r="E1130">
        <v>51147000</v>
      </c>
      <c r="F1130" t="str">
        <f t="shared" si="17"/>
        <v>TOC</v>
      </c>
    </row>
    <row r="1131" spans="1:6" x14ac:dyDescent="0.25">
      <c r="A1131">
        <v>2016</v>
      </c>
      <c r="B1131" t="s">
        <v>59</v>
      </c>
      <c r="C1131" t="s">
        <v>60</v>
      </c>
      <c r="D1131" t="s">
        <v>12</v>
      </c>
      <c r="E1131">
        <v>1174700</v>
      </c>
      <c r="F1131" t="str">
        <f t="shared" si="17"/>
        <v>TOC</v>
      </c>
    </row>
    <row r="1132" spans="1:6" x14ac:dyDescent="0.25">
      <c r="A1132">
        <v>2016</v>
      </c>
      <c r="B1132" t="s">
        <v>61</v>
      </c>
      <c r="C1132" t="s">
        <v>62</v>
      </c>
      <c r="D1132" t="s">
        <v>12</v>
      </c>
      <c r="E1132">
        <v>3275700</v>
      </c>
      <c r="F1132" t="str">
        <f t="shared" si="17"/>
        <v>TOC</v>
      </c>
    </row>
    <row r="1133" spans="1:6" x14ac:dyDescent="0.25">
      <c r="A1133">
        <v>2016</v>
      </c>
      <c r="B1133" t="s">
        <v>5</v>
      </c>
      <c r="C1133" t="s">
        <v>6</v>
      </c>
      <c r="D1133" t="s">
        <v>13</v>
      </c>
      <c r="E1133">
        <v>351370</v>
      </c>
      <c r="F1133" t="str">
        <f t="shared" si="17"/>
        <v>Total P</v>
      </c>
    </row>
    <row r="1134" spans="1:6" x14ac:dyDescent="0.25">
      <c r="A1134">
        <v>2016</v>
      </c>
      <c r="B1134" t="s">
        <v>14</v>
      </c>
      <c r="C1134" t="s">
        <v>15</v>
      </c>
      <c r="D1134" t="s">
        <v>13</v>
      </c>
      <c r="E1134">
        <v>612990</v>
      </c>
      <c r="F1134" t="str">
        <f t="shared" si="17"/>
        <v>Total P</v>
      </c>
    </row>
    <row r="1135" spans="1:6" x14ac:dyDescent="0.25">
      <c r="A1135">
        <v>2016</v>
      </c>
      <c r="B1135" t="s">
        <v>16</v>
      </c>
      <c r="C1135" t="s">
        <v>17</v>
      </c>
      <c r="D1135" t="s">
        <v>13</v>
      </c>
      <c r="E1135">
        <v>245480</v>
      </c>
      <c r="F1135" t="str">
        <f t="shared" si="17"/>
        <v>Total P</v>
      </c>
    </row>
    <row r="1136" spans="1:6" x14ac:dyDescent="0.25">
      <c r="A1136">
        <v>2016</v>
      </c>
      <c r="B1136" t="s">
        <v>18</v>
      </c>
      <c r="C1136" t="s">
        <v>19</v>
      </c>
      <c r="D1136" t="s">
        <v>13</v>
      </c>
      <c r="E1136">
        <v>8480</v>
      </c>
      <c r="F1136" t="str">
        <f t="shared" si="17"/>
        <v>Total P</v>
      </c>
    </row>
    <row r="1137" spans="1:6" x14ac:dyDescent="0.25">
      <c r="A1137">
        <v>2016</v>
      </c>
      <c r="B1137" t="s">
        <v>20</v>
      </c>
      <c r="C1137" t="s">
        <v>68</v>
      </c>
      <c r="D1137" t="s">
        <v>13</v>
      </c>
      <c r="E1137">
        <v>181080</v>
      </c>
      <c r="F1137" t="str">
        <f t="shared" si="17"/>
        <v>Total P</v>
      </c>
    </row>
    <row r="1138" spans="1:6" x14ac:dyDescent="0.25">
      <c r="A1138">
        <v>2016</v>
      </c>
      <c r="B1138" t="s">
        <v>21</v>
      </c>
      <c r="C1138" t="s">
        <v>22</v>
      </c>
      <c r="D1138" t="s">
        <v>13</v>
      </c>
      <c r="E1138">
        <v>1536110</v>
      </c>
      <c r="F1138" t="str">
        <f t="shared" si="17"/>
        <v>Total P</v>
      </c>
    </row>
    <row r="1139" spans="1:6" x14ac:dyDescent="0.25">
      <c r="A1139">
        <v>2016</v>
      </c>
      <c r="B1139" t="s">
        <v>23</v>
      </c>
      <c r="C1139" t="s">
        <v>24</v>
      </c>
      <c r="D1139" t="s">
        <v>13</v>
      </c>
      <c r="E1139">
        <v>141350</v>
      </c>
      <c r="F1139" t="str">
        <f t="shared" si="17"/>
        <v>Total P</v>
      </c>
    </row>
    <row r="1140" spans="1:6" x14ac:dyDescent="0.25">
      <c r="A1140">
        <v>2016</v>
      </c>
      <c r="B1140" t="s">
        <v>25</v>
      </c>
      <c r="C1140" t="s">
        <v>26</v>
      </c>
      <c r="D1140" t="s">
        <v>13</v>
      </c>
      <c r="E1140">
        <v>21600</v>
      </c>
      <c r="F1140" t="str">
        <f t="shared" si="17"/>
        <v>Total P</v>
      </c>
    </row>
    <row r="1141" spans="1:6" x14ac:dyDescent="0.25">
      <c r="A1141">
        <v>2016</v>
      </c>
      <c r="B1141" t="s">
        <v>27</v>
      </c>
      <c r="C1141" t="s">
        <v>28</v>
      </c>
      <c r="D1141" t="s">
        <v>13</v>
      </c>
      <c r="E1141">
        <v>4395250</v>
      </c>
      <c r="F1141" t="str">
        <f t="shared" si="17"/>
        <v>Total P</v>
      </c>
    </row>
    <row r="1142" spans="1:6" x14ac:dyDescent="0.25">
      <c r="A1142">
        <v>2016</v>
      </c>
      <c r="B1142" t="s">
        <v>29</v>
      </c>
      <c r="C1142" t="s">
        <v>30</v>
      </c>
      <c r="D1142" t="s">
        <v>13</v>
      </c>
      <c r="E1142">
        <v>138140</v>
      </c>
      <c r="F1142" t="str">
        <f t="shared" si="17"/>
        <v>Total P</v>
      </c>
    </row>
    <row r="1143" spans="1:6" x14ac:dyDescent="0.25">
      <c r="A1143">
        <v>2016</v>
      </c>
      <c r="B1143" t="s">
        <v>31</v>
      </c>
      <c r="C1143" t="s">
        <v>32</v>
      </c>
      <c r="D1143" t="s">
        <v>13</v>
      </c>
      <c r="E1143">
        <v>3220560</v>
      </c>
      <c r="F1143" t="str">
        <f t="shared" si="17"/>
        <v>Total P</v>
      </c>
    </row>
    <row r="1144" spans="1:6" x14ac:dyDescent="0.25">
      <c r="A1144">
        <v>2016</v>
      </c>
      <c r="B1144" t="s">
        <v>33</v>
      </c>
      <c r="C1144" t="s">
        <v>34</v>
      </c>
      <c r="D1144" t="s">
        <v>13</v>
      </c>
      <c r="E1144">
        <v>1010900</v>
      </c>
      <c r="F1144" t="str">
        <f t="shared" si="17"/>
        <v>Total P</v>
      </c>
    </row>
    <row r="1145" spans="1:6" x14ac:dyDescent="0.25">
      <c r="A1145">
        <v>2016</v>
      </c>
      <c r="B1145" t="s">
        <v>63</v>
      </c>
      <c r="C1145" t="s">
        <v>64</v>
      </c>
      <c r="D1145" t="s">
        <v>13</v>
      </c>
      <c r="E1145">
        <v>107600</v>
      </c>
      <c r="F1145" t="str">
        <f t="shared" si="17"/>
        <v>Total P</v>
      </c>
    </row>
    <row r="1146" spans="1:6" x14ac:dyDescent="0.25">
      <c r="A1146">
        <v>2016</v>
      </c>
      <c r="B1146" t="s">
        <v>35</v>
      </c>
      <c r="C1146" t="s">
        <v>36</v>
      </c>
      <c r="D1146" t="s">
        <v>13</v>
      </c>
      <c r="E1146">
        <v>274440</v>
      </c>
      <c r="F1146" t="str">
        <f t="shared" si="17"/>
        <v>Total P</v>
      </c>
    </row>
    <row r="1147" spans="1:6" x14ac:dyDescent="0.25">
      <c r="A1147">
        <v>2016</v>
      </c>
      <c r="B1147" t="s">
        <v>37</v>
      </c>
      <c r="C1147" t="s">
        <v>38</v>
      </c>
      <c r="D1147" t="s">
        <v>13</v>
      </c>
      <c r="E1147">
        <v>832330</v>
      </c>
      <c r="F1147" t="str">
        <f t="shared" si="17"/>
        <v>Total P</v>
      </c>
    </row>
    <row r="1148" spans="1:6" x14ac:dyDescent="0.25">
      <c r="A1148">
        <v>2016</v>
      </c>
      <c r="B1148" t="s">
        <v>39</v>
      </c>
      <c r="C1148" t="s">
        <v>40</v>
      </c>
      <c r="D1148" t="s">
        <v>13</v>
      </c>
      <c r="E1148">
        <v>2867580</v>
      </c>
      <c r="F1148" t="str">
        <f t="shared" si="17"/>
        <v>Total P</v>
      </c>
    </row>
    <row r="1149" spans="1:6" x14ac:dyDescent="0.25">
      <c r="A1149">
        <v>2016</v>
      </c>
      <c r="B1149" t="s">
        <v>43</v>
      </c>
      <c r="C1149" t="s">
        <v>44</v>
      </c>
      <c r="D1149" t="s">
        <v>13</v>
      </c>
      <c r="E1149">
        <v>25200</v>
      </c>
      <c r="F1149" t="str">
        <f t="shared" si="17"/>
        <v>Total P</v>
      </c>
    </row>
    <row r="1150" spans="1:6" x14ac:dyDescent="0.25">
      <c r="A1150">
        <v>2016</v>
      </c>
      <c r="B1150" t="s">
        <v>45</v>
      </c>
      <c r="C1150" t="s">
        <v>46</v>
      </c>
      <c r="D1150" t="s">
        <v>13</v>
      </c>
      <c r="E1150">
        <v>58000</v>
      </c>
      <c r="F1150" t="str">
        <f t="shared" si="17"/>
        <v>Total P</v>
      </c>
    </row>
    <row r="1151" spans="1:6" x14ac:dyDescent="0.25">
      <c r="A1151">
        <v>2016</v>
      </c>
      <c r="B1151" t="s">
        <v>47</v>
      </c>
      <c r="C1151" t="s">
        <v>48</v>
      </c>
      <c r="D1151" t="s">
        <v>13</v>
      </c>
      <c r="E1151">
        <v>74800</v>
      </c>
      <c r="F1151" t="str">
        <f t="shared" si="17"/>
        <v>Total P</v>
      </c>
    </row>
    <row r="1152" spans="1:6" x14ac:dyDescent="0.25">
      <c r="A1152">
        <v>2016</v>
      </c>
      <c r="B1152" t="s">
        <v>49</v>
      </c>
      <c r="C1152" t="s">
        <v>50</v>
      </c>
      <c r="D1152" t="s">
        <v>13</v>
      </c>
      <c r="E1152">
        <v>1182370</v>
      </c>
      <c r="F1152" t="str">
        <f t="shared" si="17"/>
        <v>Total P</v>
      </c>
    </row>
    <row r="1153" spans="1:6" x14ac:dyDescent="0.25">
      <c r="A1153">
        <v>2016</v>
      </c>
      <c r="B1153" t="s">
        <v>51</v>
      </c>
      <c r="C1153" t="s">
        <v>52</v>
      </c>
      <c r="D1153" t="s">
        <v>13</v>
      </c>
      <c r="E1153">
        <v>419800</v>
      </c>
      <c r="F1153" t="str">
        <f t="shared" si="17"/>
        <v>Total P</v>
      </c>
    </row>
    <row r="1154" spans="1:6" x14ac:dyDescent="0.25">
      <c r="A1154">
        <v>2016</v>
      </c>
      <c r="B1154" t="s">
        <v>53</v>
      </c>
      <c r="C1154" t="s">
        <v>54</v>
      </c>
      <c r="D1154" t="s">
        <v>13</v>
      </c>
      <c r="E1154">
        <v>1399820</v>
      </c>
      <c r="F1154" t="str">
        <f t="shared" si="17"/>
        <v>Total P</v>
      </c>
    </row>
    <row r="1155" spans="1:6" x14ac:dyDescent="0.25">
      <c r="A1155">
        <v>2016</v>
      </c>
      <c r="B1155" t="s">
        <v>55</v>
      </c>
      <c r="C1155" t="s">
        <v>56</v>
      </c>
      <c r="D1155" t="s">
        <v>13</v>
      </c>
      <c r="E1155">
        <v>886490</v>
      </c>
      <c r="F1155" t="str">
        <f t="shared" ref="F1155:F1218" si="18">IF(OR(LEFT(D1155,3)="Cad",LEFT(D1155,3)="Lea",LEFT(D1155,3)="Mer",LEFT(D1155,3)="Nic"),"Cd, Hg, Ni, Pb",IF(RIGHT(D1155,3)="gen","Total N",IF(RIGHT(D1155,3)="rus","Total P","TOC")))</f>
        <v>Total P</v>
      </c>
    </row>
    <row r="1156" spans="1:6" x14ac:dyDescent="0.25">
      <c r="A1156">
        <v>2016</v>
      </c>
      <c r="B1156" t="s">
        <v>57</v>
      </c>
      <c r="C1156" t="s">
        <v>58</v>
      </c>
      <c r="D1156" t="s">
        <v>13</v>
      </c>
      <c r="E1156">
        <v>336550</v>
      </c>
      <c r="F1156" t="str">
        <f t="shared" si="18"/>
        <v>Total P</v>
      </c>
    </row>
    <row r="1157" spans="1:6" x14ac:dyDescent="0.25">
      <c r="A1157">
        <v>2016</v>
      </c>
      <c r="B1157" t="s">
        <v>59</v>
      </c>
      <c r="C1157" t="s">
        <v>60</v>
      </c>
      <c r="D1157" t="s">
        <v>13</v>
      </c>
      <c r="E1157">
        <v>132380</v>
      </c>
      <c r="F1157" t="str">
        <f t="shared" si="18"/>
        <v>Total P</v>
      </c>
    </row>
    <row r="1158" spans="1:6" x14ac:dyDescent="0.25">
      <c r="A1158">
        <v>2016</v>
      </c>
      <c r="B1158" t="s">
        <v>61</v>
      </c>
      <c r="C1158" t="s">
        <v>62</v>
      </c>
      <c r="D1158" t="s">
        <v>13</v>
      </c>
      <c r="E1158">
        <v>109940</v>
      </c>
      <c r="F1158" t="str">
        <f t="shared" si="18"/>
        <v>Total P</v>
      </c>
    </row>
    <row r="1159" spans="1:6" x14ac:dyDescent="0.25">
      <c r="A1159">
        <v>2017</v>
      </c>
      <c r="B1159" t="s">
        <v>5</v>
      </c>
      <c r="C1159" t="s">
        <v>6</v>
      </c>
      <c r="D1159" t="s">
        <v>7</v>
      </c>
      <c r="E1159">
        <v>15.5</v>
      </c>
      <c r="F1159" t="str">
        <f t="shared" si="18"/>
        <v>Cd, Hg, Ni, Pb</v>
      </c>
    </row>
    <row r="1160" spans="1:6" x14ac:dyDescent="0.25">
      <c r="A1160">
        <v>2017</v>
      </c>
      <c r="B1160" t="s">
        <v>14</v>
      </c>
      <c r="C1160" t="s">
        <v>15</v>
      </c>
      <c r="D1160" t="s">
        <v>7</v>
      </c>
      <c r="E1160">
        <v>61.38</v>
      </c>
      <c r="F1160" t="str">
        <f t="shared" si="18"/>
        <v>Cd, Hg, Ni, Pb</v>
      </c>
    </row>
    <row r="1161" spans="1:6" x14ac:dyDescent="0.25">
      <c r="A1161">
        <v>2017</v>
      </c>
      <c r="B1161" t="s">
        <v>16</v>
      </c>
      <c r="C1161" t="s">
        <v>17</v>
      </c>
      <c r="D1161" t="s">
        <v>7</v>
      </c>
      <c r="E1161">
        <v>996.53</v>
      </c>
      <c r="F1161" t="str">
        <f t="shared" si="18"/>
        <v>Cd, Hg, Ni, Pb</v>
      </c>
    </row>
    <row r="1162" spans="1:6" x14ac:dyDescent="0.25">
      <c r="A1162">
        <v>2017</v>
      </c>
      <c r="B1162" t="s">
        <v>18</v>
      </c>
      <c r="C1162" t="s">
        <v>19</v>
      </c>
      <c r="D1162" t="s">
        <v>7</v>
      </c>
      <c r="E1162">
        <v>23.2</v>
      </c>
      <c r="F1162" t="str">
        <f t="shared" si="18"/>
        <v>Cd, Hg, Ni, Pb</v>
      </c>
    </row>
    <row r="1163" spans="1:6" x14ac:dyDescent="0.25">
      <c r="A1163">
        <v>2017</v>
      </c>
      <c r="B1163" t="s">
        <v>20</v>
      </c>
      <c r="C1163" t="s">
        <v>68</v>
      </c>
      <c r="D1163" t="s">
        <v>7</v>
      </c>
      <c r="E1163">
        <v>78.400000000000006</v>
      </c>
      <c r="F1163" t="str">
        <f t="shared" si="18"/>
        <v>Cd, Hg, Ni, Pb</v>
      </c>
    </row>
    <row r="1164" spans="1:6" x14ac:dyDescent="0.25">
      <c r="A1164">
        <v>2017</v>
      </c>
      <c r="B1164" t="s">
        <v>21</v>
      </c>
      <c r="C1164" t="s">
        <v>22</v>
      </c>
      <c r="D1164" t="s">
        <v>7</v>
      </c>
      <c r="E1164">
        <v>378.77</v>
      </c>
      <c r="F1164" t="str">
        <f t="shared" si="18"/>
        <v>Cd, Hg, Ni, Pb</v>
      </c>
    </row>
    <row r="1165" spans="1:6" x14ac:dyDescent="0.25">
      <c r="A1165">
        <v>2017</v>
      </c>
      <c r="B1165" t="s">
        <v>25</v>
      </c>
      <c r="C1165" t="s">
        <v>26</v>
      </c>
      <c r="D1165" t="s">
        <v>7</v>
      </c>
      <c r="E1165">
        <v>17</v>
      </c>
      <c r="F1165" t="str">
        <f t="shared" si="18"/>
        <v>Cd, Hg, Ni, Pb</v>
      </c>
    </row>
    <row r="1166" spans="1:6" x14ac:dyDescent="0.25">
      <c r="A1166">
        <v>2017</v>
      </c>
      <c r="B1166" t="s">
        <v>27</v>
      </c>
      <c r="C1166" t="s">
        <v>28</v>
      </c>
      <c r="D1166" t="s">
        <v>7</v>
      </c>
      <c r="E1166">
        <v>414.27</v>
      </c>
      <c r="F1166" t="str">
        <f t="shared" si="18"/>
        <v>Cd, Hg, Ni, Pb</v>
      </c>
    </row>
    <row r="1167" spans="1:6" x14ac:dyDescent="0.25">
      <c r="A1167">
        <v>2017</v>
      </c>
      <c r="B1167" t="s">
        <v>29</v>
      </c>
      <c r="C1167" t="s">
        <v>30</v>
      </c>
      <c r="D1167" t="s">
        <v>7</v>
      </c>
      <c r="E1167">
        <v>151.69</v>
      </c>
      <c r="F1167" t="str">
        <f t="shared" si="18"/>
        <v>Cd, Hg, Ni, Pb</v>
      </c>
    </row>
    <row r="1168" spans="1:6" x14ac:dyDescent="0.25">
      <c r="A1168">
        <v>2017</v>
      </c>
      <c r="B1168" t="s">
        <v>31</v>
      </c>
      <c r="C1168" t="s">
        <v>32</v>
      </c>
      <c r="D1168" t="s">
        <v>7</v>
      </c>
      <c r="E1168">
        <v>336.31</v>
      </c>
      <c r="F1168" t="str">
        <f t="shared" si="18"/>
        <v>Cd, Hg, Ni, Pb</v>
      </c>
    </row>
    <row r="1169" spans="1:6" x14ac:dyDescent="0.25">
      <c r="A1169">
        <v>2017</v>
      </c>
      <c r="B1169" t="s">
        <v>33</v>
      </c>
      <c r="C1169" t="s">
        <v>34</v>
      </c>
      <c r="D1169" t="s">
        <v>7</v>
      </c>
      <c r="E1169">
        <v>27.2</v>
      </c>
      <c r="F1169" t="str">
        <f t="shared" si="18"/>
        <v>Cd, Hg, Ni, Pb</v>
      </c>
    </row>
    <row r="1170" spans="1:6" x14ac:dyDescent="0.25">
      <c r="A1170">
        <v>2017</v>
      </c>
      <c r="B1170" t="s">
        <v>63</v>
      </c>
      <c r="C1170" t="s">
        <v>64</v>
      </c>
      <c r="D1170" t="s">
        <v>7</v>
      </c>
      <c r="E1170">
        <v>35.4</v>
      </c>
      <c r="F1170" t="str">
        <f t="shared" si="18"/>
        <v>Cd, Hg, Ni, Pb</v>
      </c>
    </row>
    <row r="1171" spans="1:6" x14ac:dyDescent="0.25">
      <c r="A1171">
        <v>2017</v>
      </c>
      <c r="B1171" t="s">
        <v>35</v>
      </c>
      <c r="C1171" t="s">
        <v>36</v>
      </c>
      <c r="D1171" t="s">
        <v>7</v>
      </c>
      <c r="E1171">
        <v>296.64999999999998</v>
      </c>
      <c r="F1171" t="str">
        <f t="shared" si="18"/>
        <v>Cd, Hg, Ni, Pb</v>
      </c>
    </row>
    <row r="1172" spans="1:6" x14ac:dyDescent="0.25">
      <c r="A1172">
        <v>2017</v>
      </c>
      <c r="B1172" t="s">
        <v>37</v>
      </c>
      <c r="C1172" t="s">
        <v>38</v>
      </c>
      <c r="D1172" t="s">
        <v>7</v>
      </c>
      <c r="E1172">
        <v>34.590000000000003</v>
      </c>
      <c r="F1172" t="str">
        <f t="shared" si="18"/>
        <v>Cd, Hg, Ni, Pb</v>
      </c>
    </row>
    <row r="1173" spans="1:6" x14ac:dyDescent="0.25">
      <c r="A1173">
        <v>2017</v>
      </c>
      <c r="B1173" t="s">
        <v>39</v>
      </c>
      <c r="C1173" t="s">
        <v>40</v>
      </c>
      <c r="D1173" t="s">
        <v>7</v>
      </c>
      <c r="E1173">
        <v>1238.1600000000001</v>
      </c>
      <c r="F1173" t="str">
        <f t="shared" si="18"/>
        <v>Cd, Hg, Ni, Pb</v>
      </c>
    </row>
    <row r="1174" spans="1:6" x14ac:dyDescent="0.25">
      <c r="A1174">
        <v>2017</v>
      </c>
      <c r="B1174" t="s">
        <v>49</v>
      </c>
      <c r="C1174" t="s">
        <v>50</v>
      </c>
      <c r="D1174" t="s">
        <v>7</v>
      </c>
      <c r="E1174">
        <v>17</v>
      </c>
      <c r="F1174" t="str">
        <f t="shared" si="18"/>
        <v>Cd, Hg, Ni, Pb</v>
      </c>
    </row>
    <row r="1175" spans="1:6" x14ac:dyDescent="0.25">
      <c r="A1175">
        <v>2017</v>
      </c>
      <c r="B1175" t="s">
        <v>51</v>
      </c>
      <c r="C1175" t="s">
        <v>52</v>
      </c>
      <c r="D1175" t="s">
        <v>7</v>
      </c>
      <c r="E1175">
        <v>2498.7399999999998</v>
      </c>
      <c r="F1175" t="str">
        <f t="shared" si="18"/>
        <v>Cd, Hg, Ni, Pb</v>
      </c>
    </row>
    <row r="1176" spans="1:6" x14ac:dyDescent="0.25">
      <c r="A1176">
        <v>2017</v>
      </c>
      <c r="B1176" t="s">
        <v>53</v>
      </c>
      <c r="C1176" t="s">
        <v>54</v>
      </c>
      <c r="D1176" t="s">
        <v>7</v>
      </c>
      <c r="E1176">
        <v>96.35</v>
      </c>
      <c r="F1176" t="str">
        <f t="shared" si="18"/>
        <v>Cd, Hg, Ni, Pb</v>
      </c>
    </row>
    <row r="1177" spans="1:6" x14ac:dyDescent="0.25">
      <c r="A1177">
        <v>2017</v>
      </c>
      <c r="B1177" t="s">
        <v>55</v>
      </c>
      <c r="C1177" t="s">
        <v>56</v>
      </c>
      <c r="D1177" t="s">
        <v>7</v>
      </c>
      <c r="E1177">
        <v>32.299999999999997</v>
      </c>
      <c r="F1177" t="str">
        <f t="shared" si="18"/>
        <v>Cd, Hg, Ni, Pb</v>
      </c>
    </row>
    <row r="1178" spans="1:6" x14ac:dyDescent="0.25">
      <c r="A1178">
        <v>2017</v>
      </c>
      <c r="B1178" t="s">
        <v>57</v>
      </c>
      <c r="C1178" t="s">
        <v>58</v>
      </c>
      <c r="D1178" t="s">
        <v>7</v>
      </c>
      <c r="E1178">
        <v>371.84</v>
      </c>
      <c r="F1178" t="str">
        <f t="shared" si="18"/>
        <v>Cd, Hg, Ni, Pb</v>
      </c>
    </row>
    <row r="1179" spans="1:6" x14ac:dyDescent="0.25">
      <c r="A1179">
        <v>2017</v>
      </c>
      <c r="B1179" t="s">
        <v>5</v>
      </c>
      <c r="C1179" t="s">
        <v>6</v>
      </c>
      <c r="D1179" t="s">
        <v>8</v>
      </c>
      <c r="E1179">
        <v>1088.8</v>
      </c>
      <c r="F1179" t="str">
        <f t="shared" si="18"/>
        <v>Cd, Hg, Ni, Pb</v>
      </c>
    </row>
    <row r="1180" spans="1:6" x14ac:dyDescent="0.25">
      <c r="A1180">
        <v>2017</v>
      </c>
      <c r="B1180" t="s">
        <v>14</v>
      </c>
      <c r="C1180" t="s">
        <v>15</v>
      </c>
      <c r="D1180" t="s">
        <v>8</v>
      </c>
      <c r="E1180">
        <v>838.4</v>
      </c>
      <c r="F1180" t="str">
        <f t="shared" si="18"/>
        <v>Cd, Hg, Ni, Pb</v>
      </c>
    </row>
    <row r="1181" spans="1:6" x14ac:dyDescent="0.25">
      <c r="A1181">
        <v>2017</v>
      </c>
      <c r="B1181" t="s">
        <v>16</v>
      </c>
      <c r="C1181" t="s">
        <v>17</v>
      </c>
      <c r="D1181" t="s">
        <v>8</v>
      </c>
      <c r="E1181">
        <v>4211.1000000000004</v>
      </c>
      <c r="F1181" t="str">
        <f t="shared" si="18"/>
        <v>Cd, Hg, Ni, Pb</v>
      </c>
    </row>
    <row r="1182" spans="1:6" x14ac:dyDescent="0.25">
      <c r="A1182">
        <v>2017</v>
      </c>
      <c r="B1182" t="s">
        <v>18</v>
      </c>
      <c r="C1182" t="s">
        <v>19</v>
      </c>
      <c r="D1182" t="s">
        <v>8</v>
      </c>
      <c r="E1182">
        <v>176</v>
      </c>
      <c r="F1182" t="str">
        <f t="shared" si="18"/>
        <v>Cd, Hg, Ni, Pb</v>
      </c>
    </row>
    <row r="1183" spans="1:6" x14ac:dyDescent="0.25">
      <c r="A1183">
        <v>2017</v>
      </c>
      <c r="B1183" t="s">
        <v>20</v>
      </c>
      <c r="C1183" t="s">
        <v>68</v>
      </c>
      <c r="D1183" t="s">
        <v>8</v>
      </c>
      <c r="E1183">
        <v>503.6</v>
      </c>
      <c r="F1183" t="str">
        <f t="shared" si="18"/>
        <v>Cd, Hg, Ni, Pb</v>
      </c>
    </row>
    <row r="1184" spans="1:6" x14ac:dyDescent="0.25">
      <c r="A1184">
        <v>2017</v>
      </c>
      <c r="B1184" t="s">
        <v>21</v>
      </c>
      <c r="C1184" t="s">
        <v>22</v>
      </c>
      <c r="D1184" t="s">
        <v>8</v>
      </c>
      <c r="E1184">
        <v>4657.5</v>
      </c>
      <c r="F1184" t="str">
        <f t="shared" si="18"/>
        <v>Cd, Hg, Ni, Pb</v>
      </c>
    </row>
    <row r="1185" spans="1:6" x14ac:dyDescent="0.25">
      <c r="A1185">
        <v>2017</v>
      </c>
      <c r="B1185" t="s">
        <v>23</v>
      </c>
      <c r="C1185" t="s">
        <v>24</v>
      </c>
      <c r="D1185" t="s">
        <v>8</v>
      </c>
      <c r="E1185">
        <v>106</v>
      </c>
      <c r="F1185" t="str">
        <f t="shared" si="18"/>
        <v>Cd, Hg, Ni, Pb</v>
      </c>
    </row>
    <row r="1186" spans="1:6" x14ac:dyDescent="0.25">
      <c r="A1186">
        <v>2017</v>
      </c>
      <c r="B1186" t="s">
        <v>27</v>
      </c>
      <c r="C1186" t="s">
        <v>28</v>
      </c>
      <c r="D1186" t="s">
        <v>8</v>
      </c>
      <c r="E1186">
        <v>1918.6</v>
      </c>
      <c r="F1186" t="str">
        <f t="shared" si="18"/>
        <v>Cd, Hg, Ni, Pb</v>
      </c>
    </row>
    <row r="1187" spans="1:6" x14ac:dyDescent="0.25">
      <c r="A1187">
        <v>2017</v>
      </c>
      <c r="B1187" t="s">
        <v>29</v>
      </c>
      <c r="C1187" t="s">
        <v>30</v>
      </c>
      <c r="D1187" t="s">
        <v>8</v>
      </c>
      <c r="E1187">
        <v>255.6</v>
      </c>
      <c r="F1187" t="str">
        <f t="shared" si="18"/>
        <v>Cd, Hg, Ni, Pb</v>
      </c>
    </row>
    <row r="1188" spans="1:6" x14ac:dyDescent="0.25">
      <c r="A1188">
        <v>2017</v>
      </c>
      <c r="B1188" t="s">
        <v>31</v>
      </c>
      <c r="C1188" t="s">
        <v>32</v>
      </c>
      <c r="D1188" t="s">
        <v>8</v>
      </c>
      <c r="E1188">
        <v>2003.4</v>
      </c>
      <c r="F1188" t="str">
        <f t="shared" si="18"/>
        <v>Cd, Hg, Ni, Pb</v>
      </c>
    </row>
    <row r="1189" spans="1:6" x14ac:dyDescent="0.25">
      <c r="A1189">
        <v>2017</v>
      </c>
      <c r="B1189" t="s">
        <v>33</v>
      </c>
      <c r="C1189" t="s">
        <v>34</v>
      </c>
      <c r="D1189" t="s">
        <v>8</v>
      </c>
      <c r="E1189">
        <v>109</v>
      </c>
      <c r="F1189" t="str">
        <f t="shared" si="18"/>
        <v>Cd, Hg, Ni, Pb</v>
      </c>
    </row>
    <row r="1190" spans="1:6" x14ac:dyDescent="0.25">
      <c r="A1190">
        <v>2017</v>
      </c>
      <c r="B1190" t="s">
        <v>63</v>
      </c>
      <c r="C1190" t="s">
        <v>64</v>
      </c>
      <c r="D1190" t="s">
        <v>8</v>
      </c>
      <c r="E1190">
        <v>135.4</v>
      </c>
      <c r="F1190" t="str">
        <f t="shared" si="18"/>
        <v>Cd, Hg, Ni, Pb</v>
      </c>
    </row>
    <row r="1191" spans="1:6" x14ac:dyDescent="0.25">
      <c r="A1191">
        <v>2017</v>
      </c>
      <c r="B1191" t="s">
        <v>35</v>
      </c>
      <c r="C1191" t="s">
        <v>36</v>
      </c>
      <c r="D1191" t="s">
        <v>8</v>
      </c>
      <c r="E1191">
        <v>2901</v>
      </c>
      <c r="F1191" t="str">
        <f t="shared" si="18"/>
        <v>Cd, Hg, Ni, Pb</v>
      </c>
    </row>
    <row r="1192" spans="1:6" x14ac:dyDescent="0.25">
      <c r="A1192">
        <v>2017</v>
      </c>
      <c r="B1192" t="s">
        <v>37</v>
      </c>
      <c r="C1192" t="s">
        <v>38</v>
      </c>
      <c r="D1192" t="s">
        <v>8</v>
      </c>
      <c r="E1192">
        <v>933.6</v>
      </c>
      <c r="F1192" t="str">
        <f t="shared" si="18"/>
        <v>Cd, Hg, Ni, Pb</v>
      </c>
    </row>
    <row r="1193" spans="1:6" x14ac:dyDescent="0.25">
      <c r="A1193">
        <v>2017</v>
      </c>
      <c r="B1193" t="s">
        <v>39</v>
      </c>
      <c r="C1193" t="s">
        <v>40</v>
      </c>
      <c r="D1193" t="s">
        <v>8</v>
      </c>
      <c r="E1193">
        <v>12865.4</v>
      </c>
      <c r="F1193" t="str">
        <f t="shared" si="18"/>
        <v>Cd, Hg, Ni, Pb</v>
      </c>
    </row>
    <row r="1194" spans="1:6" x14ac:dyDescent="0.25">
      <c r="A1194">
        <v>2017</v>
      </c>
      <c r="B1194" t="s">
        <v>49</v>
      </c>
      <c r="C1194" t="s">
        <v>50</v>
      </c>
      <c r="D1194" t="s">
        <v>8</v>
      </c>
      <c r="E1194">
        <v>1180.3</v>
      </c>
      <c r="F1194" t="str">
        <f t="shared" si="18"/>
        <v>Cd, Hg, Ni, Pb</v>
      </c>
    </row>
    <row r="1195" spans="1:6" x14ac:dyDescent="0.25">
      <c r="A1195">
        <v>2017</v>
      </c>
      <c r="B1195" t="s">
        <v>51</v>
      </c>
      <c r="C1195" t="s">
        <v>52</v>
      </c>
      <c r="D1195" t="s">
        <v>8</v>
      </c>
      <c r="E1195">
        <v>7285.2</v>
      </c>
      <c r="F1195" t="str">
        <f t="shared" si="18"/>
        <v>Cd, Hg, Ni, Pb</v>
      </c>
    </row>
    <row r="1196" spans="1:6" x14ac:dyDescent="0.25">
      <c r="A1196">
        <v>2017</v>
      </c>
      <c r="B1196" t="s">
        <v>53</v>
      </c>
      <c r="C1196" t="s">
        <v>54</v>
      </c>
      <c r="D1196" t="s">
        <v>8</v>
      </c>
      <c r="E1196">
        <v>4601.1000000000004</v>
      </c>
      <c r="F1196" t="str">
        <f t="shared" si="18"/>
        <v>Cd, Hg, Ni, Pb</v>
      </c>
    </row>
    <row r="1197" spans="1:6" x14ac:dyDescent="0.25">
      <c r="A1197">
        <v>2017</v>
      </c>
      <c r="B1197" t="s">
        <v>55</v>
      </c>
      <c r="C1197" t="s">
        <v>56</v>
      </c>
      <c r="D1197" t="s">
        <v>8</v>
      </c>
      <c r="E1197">
        <v>975.2</v>
      </c>
      <c r="F1197" t="str">
        <f t="shared" si="18"/>
        <v>Cd, Hg, Ni, Pb</v>
      </c>
    </row>
    <row r="1198" spans="1:6" x14ac:dyDescent="0.25">
      <c r="A1198">
        <v>2017</v>
      </c>
      <c r="B1198" t="s">
        <v>57</v>
      </c>
      <c r="C1198" t="s">
        <v>58</v>
      </c>
      <c r="D1198" t="s">
        <v>8</v>
      </c>
      <c r="E1198">
        <v>1021.3</v>
      </c>
      <c r="F1198" t="str">
        <f t="shared" si="18"/>
        <v>Cd, Hg, Ni, Pb</v>
      </c>
    </row>
    <row r="1199" spans="1:6" x14ac:dyDescent="0.25">
      <c r="A1199">
        <v>2017</v>
      </c>
      <c r="B1199" t="s">
        <v>5</v>
      </c>
      <c r="C1199" t="s">
        <v>6</v>
      </c>
      <c r="D1199" t="s">
        <v>9</v>
      </c>
      <c r="E1199">
        <v>41.31</v>
      </c>
      <c r="F1199" t="str">
        <f t="shared" si="18"/>
        <v>Cd, Hg, Ni, Pb</v>
      </c>
    </row>
    <row r="1200" spans="1:6" x14ac:dyDescent="0.25">
      <c r="A1200">
        <v>2017</v>
      </c>
      <c r="B1200" t="s">
        <v>14</v>
      </c>
      <c r="C1200" t="s">
        <v>15</v>
      </c>
      <c r="D1200" t="s">
        <v>9</v>
      </c>
      <c r="E1200">
        <v>36.299999999999997</v>
      </c>
      <c r="F1200" t="str">
        <f t="shared" si="18"/>
        <v>Cd, Hg, Ni, Pb</v>
      </c>
    </row>
    <row r="1201" spans="1:6" x14ac:dyDescent="0.25">
      <c r="A1201">
        <v>2017</v>
      </c>
      <c r="B1201" t="s">
        <v>16</v>
      </c>
      <c r="C1201" t="s">
        <v>17</v>
      </c>
      <c r="D1201" t="s">
        <v>9</v>
      </c>
      <c r="E1201">
        <v>26.92</v>
      </c>
      <c r="F1201" t="str">
        <f t="shared" si="18"/>
        <v>Cd, Hg, Ni, Pb</v>
      </c>
    </row>
    <row r="1202" spans="1:6" x14ac:dyDescent="0.25">
      <c r="A1202">
        <v>2017</v>
      </c>
      <c r="B1202" t="s">
        <v>18</v>
      </c>
      <c r="C1202" t="s">
        <v>19</v>
      </c>
      <c r="D1202" t="s">
        <v>9</v>
      </c>
      <c r="E1202">
        <v>7.37</v>
      </c>
      <c r="F1202" t="str">
        <f t="shared" si="18"/>
        <v>Cd, Hg, Ni, Pb</v>
      </c>
    </row>
    <row r="1203" spans="1:6" x14ac:dyDescent="0.25">
      <c r="A1203">
        <v>2017</v>
      </c>
      <c r="B1203" t="s">
        <v>20</v>
      </c>
      <c r="C1203" t="s">
        <v>68</v>
      </c>
      <c r="D1203" t="s">
        <v>9</v>
      </c>
      <c r="E1203">
        <v>45.05</v>
      </c>
      <c r="F1203" t="str">
        <f t="shared" si="18"/>
        <v>Cd, Hg, Ni, Pb</v>
      </c>
    </row>
    <row r="1204" spans="1:6" x14ac:dyDescent="0.25">
      <c r="A1204">
        <v>2017</v>
      </c>
      <c r="B1204" t="s">
        <v>21</v>
      </c>
      <c r="C1204" t="s">
        <v>22</v>
      </c>
      <c r="D1204" t="s">
        <v>9</v>
      </c>
      <c r="E1204">
        <v>99.05</v>
      </c>
      <c r="F1204" t="str">
        <f t="shared" si="18"/>
        <v>Cd, Hg, Ni, Pb</v>
      </c>
    </row>
    <row r="1205" spans="1:6" x14ac:dyDescent="0.25">
      <c r="A1205">
        <v>2017</v>
      </c>
      <c r="B1205" t="s">
        <v>23</v>
      </c>
      <c r="C1205" t="s">
        <v>24</v>
      </c>
      <c r="D1205" t="s">
        <v>9</v>
      </c>
      <c r="E1205">
        <v>8</v>
      </c>
      <c r="F1205" t="str">
        <f t="shared" si="18"/>
        <v>Cd, Hg, Ni, Pb</v>
      </c>
    </row>
    <row r="1206" spans="1:6" x14ac:dyDescent="0.25">
      <c r="A1206">
        <v>2017</v>
      </c>
      <c r="B1206" t="s">
        <v>27</v>
      </c>
      <c r="C1206" t="s">
        <v>28</v>
      </c>
      <c r="D1206" t="s">
        <v>9</v>
      </c>
      <c r="E1206">
        <v>260.89</v>
      </c>
      <c r="F1206" t="str">
        <f t="shared" si="18"/>
        <v>Cd, Hg, Ni, Pb</v>
      </c>
    </row>
    <row r="1207" spans="1:6" x14ac:dyDescent="0.25">
      <c r="A1207">
        <v>2017</v>
      </c>
      <c r="B1207" t="s">
        <v>29</v>
      </c>
      <c r="C1207" t="s">
        <v>30</v>
      </c>
      <c r="D1207" t="s">
        <v>9</v>
      </c>
      <c r="E1207">
        <v>21.57</v>
      </c>
      <c r="F1207" t="str">
        <f t="shared" si="18"/>
        <v>Cd, Hg, Ni, Pb</v>
      </c>
    </row>
    <row r="1208" spans="1:6" x14ac:dyDescent="0.25">
      <c r="A1208">
        <v>2017</v>
      </c>
      <c r="B1208" t="s">
        <v>31</v>
      </c>
      <c r="C1208" t="s">
        <v>32</v>
      </c>
      <c r="D1208" t="s">
        <v>9</v>
      </c>
      <c r="E1208">
        <v>126.8</v>
      </c>
      <c r="F1208" t="str">
        <f t="shared" si="18"/>
        <v>Cd, Hg, Ni, Pb</v>
      </c>
    </row>
    <row r="1209" spans="1:6" x14ac:dyDescent="0.25">
      <c r="A1209">
        <v>2017</v>
      </c>
      <c r="B1209" t="s">
        <v>33</v>
      </c>
      <c r="C1209" t="s">
        <v>34</v>
      </c>
      <c r="D1209" t="s">
        <v>9</v>
      </c>
      <c r="E1209">
        <v>59.07</v>
      </c>
      <c r="F1209" t="str">
        <f t="shared" si="18"/>
        <v>Cd, Hg, Ni, Pb</v>
      </c>
    </row>
    <row r="1210" spans="1:6" x14ac:dyDescent="0.25">
      <c r="A1210">
        <v>2017</v>
      </c>
      <c r="B1210" t="s">
        <v>63</v>
      </c>
      <c r="C1210" t="s">
        <v>64</v>
      </c>
      <c r="D1210" t="s">
        <v>9</v>
      </c>
      <c r="E1210">
        <v>1.51</v>
      </c>
      <c r="F1210" t="str">
        <f t="shared" si="18"/>
        <v>Cd, Hg, Ni, Pb</v>
      </c>
    </row>
    <row r="1211" spans="1:6" x14ac:dyDescent="0.25">
      <c r="A1211">
        <v>2017</v>
      </c>
      <c r="B1211" t="s">
        <v>35</v>
      </c>
      <c r="C1211" t="s">
        <v>36</v>
      </c>
      <c r="D1211" t="s">
        <v>9</v>
      </c>
      <c r="E1211">
        <v>43.44</v>
      </c>
      <c r="F1211" t="str">
        <f t="shared" si="18"/>
        <v>Cd, Hg, Ni, Pb</v>
      </c>
    </row>
    <row r="1212" spans="1:6" x14ac:dyDescent="0.25">
      <c r="A1212">
        <v>2017</v>
      </c>
      <c r="B1212" t="s">
        <v>37</v>
      </c>
      <c r="C1212" t="s">
        <v>38</v>
      </c>
      <c r="D1212" t="s">
        <v>9</v>
      </c>
      <c r="E1212">
        <v>29.1</v>
      </c>
      <c r="F1212" t="str">
        <f t="shared" si="18"/>
        <v>Cd, Hg, Ni, Pb</v>
      </c>
    </row>
    <row r="1213" spans="1:6" x14ac:dyDescent="0.25">
      <c r="A1213">
        <v>2017</v>
      </c>
      <c r="B1213" t="s">
        <v>39</v>
      </c>
      <c r="C1213" t="s">
        <v>40</v>
      </c>
      <c r="D1213" t="s">
        <v>9</v>
      </c>
      <c r="E1213">
        <v>337.86</v>
      </c>
      <c r="F1213" t="str">
        <f t="shared" si="18"/>
        <v>Cd, Hg, Ni, Pb</v>
      </c>
    </row>
    <row r="1214" spans="1:6" x14ac:dyDescent="0.25">
      <c r="A1214">
        <v>2017</v>
      </c>
      <c r="B1214" t="s">
        <v>43</v>
      </c>
      <c r="C1214" t="s">
        <v>44</v>
      </c>
      <c r="D1214" t="s">
        <v>9</v>
      </c>
      <c r="E1214">
        <v>98</v>
      </c>
      <c r="F1214" t="str">
        <f t="shared" si="18"/>
        <v>Cd, Hg, Ni, Pb</v>
      </c>
    </row>
    <row r="1215" spans="1:6" x14ac:dyDescent="0.25">
      <c r="A1215">
        <v>2017</v>
      </c>
      <c r="B1215" t="s">
        <v>49</v>
      </c>
      <c r="C1215" t="s">
        <v>50</v>
      </c>
      <c r="D1215" t="s">
        <v>9</v>
      </c>
      <c r="E1215">
        <v>7.41</v>
      </c>
      <c r="F1215" t="str">
        <f t="shared" si="18"/>
        <v>Cd, Hg, Ni, Pb</v>
      </c>
    </row>
    <row r="1216" spans="1:6" x14ac:dyDescent="0.25">
      <c r="A1216">
        <v>2017</v>
      </c>
      <c r="B1216" t="s">
        <v>51</v>
      </c>
      <c r="C1216" t="s">
        <v>52</v>
      </c>
      <c r="D1216" t="s">
        <v>9</v>
      </c>
      <c r="E1216">
        <v>261.72000000000003</v>
      </c>
      <c r="F1216" t="str">
        <f t="shared" si="18"/>
        <v>Cd, Hg, Ni, Pb</v>
      </c>
    </row>
    <row r="1217" spans="1:6" x14ac:dyDescent="0.25">
      <c r="A1217">
        <v>2017</v>
      </c>
      <c r="B1217" t="s">
        <v>53</v>
      </c>
      <c r="C1217" t="s">
        <v>54</v>
      </c>
      <c r="D1217" t="s">
        <v>9</v>
      </c>
      <c r="E1217">
        <v>16.82</v>
      </c>
      <c r="F1217" t="str">
        <f t="shared" si="18"/>
        <v>Cd, Hg, Ni, Pb</v>
      </c>
    </row>
    <row r="1218" spans="1:6" x14ac:dyDescent="0.25">
      <c r="A1218">
        <v>2017</v>
      </c>
      <c r="B1218" t="s">
        <v>55</v>
      </c>
      <c r="C1218" t="s">
        <v>56</v>
      </c>
      <c r="D1218" t="s">
        <v>9</v>
      </c>
      <c r="E1218">
        <v>21.7</v>
      </c>
      <c r="F1218" t="str">
        <f t="shared" si="18"/>
        <v>Cd, Hg, Ni, Pb</v>
      </c>
    </row>
    <row r="1219" spans="1:6" x14ac:dyDescent="0.25">
      <c r="A1219">
        <v>2017</v>
      </c>
      <c r="B1219" t="s">
        <v>57</v>
      </c>
      <c r="C1219" t="s">
        <v>58</v>
      </c>
      <c r="D1219" t="s">
        <v>9</v>
      </c>
      <c r="E1219">
        <v>23.22</v>
      </c>
      <c r="F1219" t="str">
        <f t="shared" ref="F1219:F1282" si="19">IF(OR(LEFT(D1219,3)="Cad",LEFT(D1219,3)="Lea",LEFT(D1219,3)="Mer",LEFT(D1219,3)="Nic"),"Cd, Hg, Ni, Pb",IF(RIGHT(D1219,3)="gen","Total N",IF(RIGHT(D1219,3)="rus","Total P","TOC")))</f>
        <v>Cd, Hg, Ni, Pb</v>
      </c>
    </row>
    <row r="1220" spans="1:6" x14ac:dyDescent="0.25">
      <c r="A1220">
        <v>2017</v>
      </c>
      <c r="B1220" t="s">
        <v>5</v>
      </c>
      <c r="C1220" t="s">
        <v>6</v>
      </c>
      <c r="D1220" t="s">
        <v>10</v>
      </c>
      <c r="E1220">
        <v>4609.8999999999996</v>
      </c>
      <c r="F1220" t="str">
        <f t="shared" si="19"/>
        <v>Cd, Hg, Ni, Pb</v>
      </c>
    </row>
    <row r="1221" spans="1:6" x14ac:dyDescent="0.25">
      <c r="A1221">
        <v>2017</v>
      </c>
      <c r="B1221" t="s">
        <v>14</v>
      </c>
      <c r="C1221" t="s">
        <v>15</v>
      </c>
      <c r="D1221" t="s">
        <v>10</v>
      </c>
      <c r="E1221">
        <v>3365.8</v>
      </c>
      <c r="F1221" t="str">
        <f t="shared" si="19"/>
        <v>Cd, Hg, Ni, Pb</v>
      </c>
    </row>
    <row r="1222" spans="1:6" x14ac:dyDescent="0.25">
      <c r="A1222">
        <v>2017</v>
      </c>
      <c r="B1222" t="s">
        <v>16</v>
      </c>
      <c r="C1222" t="s">
        <v>17</v>
      </c>
      <c r="D1222" t="s">
        <v>10</v>
      </c>
      <c r="E1222">
        <v>5116.8999999999996</v>
      </c>
      <c r="F1222" t="str">
        <f t="shared" si="19"/>
        <v>Cd, Hg, Ni, Pb</v>
      </c>
    </row>
    <row r="1223" spans="1:6" x14ac:dyDescent="0.25">
      <c r="A1223">
        <v>2017</v>
      </c>
      <c r="B1223" t="s">
        <v>18</v>
      </c>
      <c r="C1223" t="s">
        <v>19</v>
      </c>
      <c r="D1223" t="s">
        <v>10</v>
      </c>
      <c r="E1223">
        <v>77.400000000000006</v>
      </c>
      <c r="F1223" t="str">
        <f t="shared" si="19"/>
        <v>Cd, Hg, Ni, Pb</v>
      </c>
    </row>
    <row r="1224" spans="1:6" x14ac:dyDescent="0.25">
      <c r="A1224">
        <v>2017</v>
      </c>
      <c r="B1224" t="s">
        <v>20</v>
      </c>
      <c r="C1224" t="s">
        <v>68</v>
      </c>
      <c r="D1224" t="s">
        <v>10</v>
      </c>
      <c r="E1224">
        <v>4627.8999999999996</v>
      </c>
      <c r="F1224" t="str">
        <f t="shared" si="19"/>
        <v>Cd, Hg, Ni, Pb</v>
      </c>
    </row>
    <row r="1225" spans="1:6" x14ac:dyDescent="0.25">
      <c r="A1225">
        <v>2017</v>
      </c>
      <c r="B1225" t="s">
        <v>21</v>
      </c>
      <c r="C1225" t="s">
        <v>22</v>
      </c>
      <c r="D1225" t="s">
        <v>10</v>
      </c>
      <c r="E1225">
        <v>25317.200000000001</v>
      </c>
      <c r="F1225" t="str">
        <f t="shared" si="19"/>
        <v>Cd, Hg, Ni, Pb</v>
      </c>
    </row>
    <row r="1226" spans="1:6" x14ac:dyDescent="0.25">
      <c r="A1226">
        <v>2017</v>
      </c>
      <c r="B1226" t="s">
        <v>23</v>
      </c>
      <c r="C1226" t="s">
        <v>24</v>
      </c>
      <c r="D1226" t="s">
        <v>10</v>
      </c>
      <c r="E1226">
        <v>628.20000000000005</v>
      </c>
      <c r="F1226" t="str">
        <f t="shared" si="19"/>
        <v>Cd, Hg, Ni, Pb</v>
      </c>
    </row>
    <row r="1227" spans="1:6" x14ac:dyDescent="0.25">
      <c r="A1227">
        <v>2017</v>
      </c>
      <c r="B1227" t="s">
        <v>25</v>
      </c>
      <c r="C1227" t="s">
        <v>26</v>
      </c>
      <c r="D1227" t="s">
        <v>10</v>
      </c>
      <c r="E1227">
        <v>230</v>
      </c>
      <c r="F1227" t="str">
        <f t="shared" si="19"/>
        <v>Cd, Hg, Ni, Pb</v>
      </c>
    </row>
    <row r="1228" spans="1:6" x14ac:dyDescent="0.25">
      <c r="A1228">
        <v>2017</v>
      </c>
      <c r="B1228" t="s">
        <v>27</v>
      </c>
      <c r="C1228" t="s">
        <v>28</v>
      </c>
      <c r="D1228" t="s">
        <v>10</v>
      </c>
      <c r="E1228">
        <v>23725.200000000001</v>
      </c>
      <c r="F1228" t="str">
        <f t="shared" si="19"/>
        <v>Cd, Hg, Ni, Pb</v>
      </c>
    </row>
    <row r="1229" spans="1:6" x14ac:dyDescent="0.25">
      <c r="A1229">
        <v>2017</v>
      </c>
      <c r="B1229" t="s">
        <v>29</v>
      </c>
      <c r="C1229" t="s">
        <v>30</v>
      </c>
      <c r="D1229" t="s">
        <v>10</v>
      </c>
      <c r="E1229">
        <v>6609.6</v>
      </c>
      <c r="F1229" t="str">
        <f t="shared" si="19"/>
        <v>Cd, Hg, Ni, Pb</v>
      </c>
    </row>
    <row r="1230" spans="1:6" x14ac:dyDescent="0.25">
      <c r="A1230">
        <v>2017</v>
      </c>
      <c r="B1230" t="s">
        <v>31</v>
      </c>
      <c r="C1230" t="s">
        <v>32</v>
      </c>
      <c r="D1230" t="s">
        <v>10</v>
      </c>
      <c r="E1230">
        <v>9629.6</v>
      </c>
      <c r="F1230" t="str">
        <f t="shared" si="19"/>
        <v>Cd, Hg, Ni, Pb</v>
      </c>
    </row>
    <row r="1231" spans="1:6" x14ac:dyDescent="0.25">
      <c r="A1231">
        <v>2017</v>
      </c>
      <c r="B1231" t="s">
        <v>33</v>
      </c>
      <c r="C1231" t="s">
        <v>34</v>
      </c>
      <c r="D1231" t="s">
        <v>10</v>
      </c>
      <c r="E1231">
        <v>7311.3</v>
      </c>
      <c r="F1231" t="str">
        <f t="shared" si="19"/>
        <v>Cd, Hg, Ni, Pb</v>
      </c>
    </row>
    <row r="1232" spans="1:6" x14ac:dyDescent="0.25">
      <c r="A1232">
        <v>2017</v>
      </c>
      <c r="B1232" t="s">
        <v>63</v>
      </c>
      <c r="C1232" t="s">
        <v>64</v>
      </c>
      <c r="D1232" t="s">
        <v>10</v>
      </c>
      <c r="E1232">
        <v>217</v>
      </c>
      <c r="F1232" t="str">
        <f t="shared" si="19"/>
        <v>Cd, Hg, Ni, Pb</v>
      </c>
    </row>
    <row r="1233" spans="1:6" x14ac:dyDescent="0.25">
      <c r="A1233">
        <v>2017</v>
      </c>
      <c r="B1233" t="s">
        <v>35</v>
      </c>
      <c r="C1233" t="s">
        <v>36</v>
      </c>
      <c r="D1233" t="s">
        <v>10</v>
      </c>
      <c r="E1233">
        <v>3100.3</v>
      </c>
      <c r="F1233" t="str">
        <f t="shared" si="19"/>
        <v>Cd, Hg, Ni, Pb</v>
      </c>
    </row>
    <row r="1234" spans="1:6" x14ac:dyDescent="0.25">
      <c r="A1234">
        <v>2017</v>
      </c>
      <c r="B1234" t="s">
        <v>37</v>
      </c>
      <c r="C1234" t="s">
        <v>38</v>
      </c>
      <c r="D1234" t="s">
        <v>10</v>
      </c>
      <c r="E1234">
        <v>1300.3</v>
      </c>
      <c r="F1234" t="str">
        <f t="shared" si="19"/>
        <v>Cd, Hg, Ni, Pb</v>
      </c>
    </row>
    <row r="1235" spans="1:6" x14ac:dyDescent="0.25">
      <c r="A1235">
        <v>2017</v>
      </c>
      <c r="B1235" t="s">
        <v>39</v>
      </c>
      <c r="C1235" t="s">
        <v>40</v>
      </c>
      <c r="D1235" t="s">
        <v>10</v>
      </c>
      <c r="E1235">
        <v>22927.599999999999</v>
      </c>
      <c r="F1235" t="str">
        <f t="shared" si="19"/>
        <v>Cd, Hg, Ni, Pb</v>
      </c>
    </row>
    <row r="1236" spans="1:6" x14ac:dyDescent="0.25">
      <c r="A1236">
        <v>2017</v>
      </c>
      <c r="B1236" t="s">
        <v>47</v>
      </c>
      <c r="C1236" t="s">
        <v>48</v>
      </c>
      <c r="D1236" t="s">
        <v>10</v>
      </c>
      <c r="E1236">
        <v>40.200000000000003</v>
      </c>
      <c r="F1236" t="str">
        <f t="shared" si="19"/>
        <v>Cd, Hg, Ni, Pb</v>
      </c>
    </row>
    <row r="1237" spans="1:6" x14ac:dyDescent="0.25">
      <c r="A1237">
        <v>2017</v>
      </c>
      <c r="B1237" t="s">
        <v>49</v>
      </c>
      <c r="C1237" t="s">
        <v>50</v>
      </c>
      <c r="D1237" t="s">
        <v>10</v>
      </c>
      <c r="E1237">
        <v>3619.1</v>
      </c>
      <c r="F1237" t="str">
        <f t="shared" si="19"/>
        <v>Cd, Hg, Ni, Pb</v>
      </c>
    </row>
    <row r="1238" spans="1:6" x14ac:dyDescent="0.25">
      <c r="A1238">
        <v>2017</v>
      </c>
      <c r="B1238" t="s">
        <v>51</v>
      </c>
      <c r="C1238" t="s">
        <v>52</v>
      </c>
      <c r="D1238" t="s">
        <v>10</v>
      </c>
      <c r="E1238">
        <v>8400.7999999999993</v>
      </c>
      <c r="F1238" t="str">
        <f t="shared" si="19"/>
        <v>Cd, Hg, Ni, Pb</v>
      </c>
    </row>
    <row r="1239" spans="1:6" x14ac:dyDescent="0.25">
      <c r="A1239">
        <v>2017</v>
      </c>
      <c r="B1239" t="s">
        <v>53</v>
      </c>
      <c r="C1239" t="s">
        <v>54</v>
      </c>
      <c r="D1239" t="s">
        <v>10</v>
      </c>
      <c r="E1239">
        <v>12039.3</v>
      </c>
      <c r="F1239" t="str">
        <f t="shared" si="19"/>
        <v>Cd, Hg, Ni, Pb</v>
      </c>
    </row>
    <row r="1240" spans="1:6" x14ac:dyDescent="0.25">
      <c r="A1240">
        <v>2017</v>
      </c>
      <c r="B1240" t="s">
        <v>55</v>
      </c>
      <c r="C1240" t="s">
        <v>56</v>
      </c>
      <c r="D1240" t="s">
        <v>10</v>
      </c>
      <c r="E1240">
        <v>4042.4</v>
      </c>
      <c r="F1240" t="str">
        <f t="shared" si="19"/>
        <v>Cd, Hg, Ni, Pb</v>
      </c>
    </row>
    <row r="1241" spans="1:6" x14ac:dyDescent="0.25">
      <c r="A1241">
        <v>2017</v>
      </c>
      <c r="B1241" t="s">
        <v>57</v>
      </c>
      <c r="C1241" t="s">
        <v>58</v>
      </c>
      <c r="D1241" t="s">
        <v>10</v>
      </c>
      <c r="E1241">
        <v>5777.3</v>
      </c>
      <c r="F1241" t="str">
        <f t="shared" si="19"/>
        <v>Cd, Hg, Ni, Pb</v>
      </c>
    </row>
    <row r="1242" spans="1:6" x14ac:dyDescent="0.25">
      <c r="A1242">
        <v>2017</v>
      </c>
      <c r="B1242" t="s">
        <v>59</v>
      </c>
      <c r="C1242" t="s">
        <v>60</v>
      </c>
      <c r="D1242" t="s">
        <v>10</v>
      </c>
      <c r="E1242">
        <v>427.3</v>
      </c>
      <c r="F1242" t="str">
        <f t="shared" si="19"/>
        <v>Cd, Hg, Ni, Pb</v>
      </c>
    </row>
    <row r="1243" spans="1:6" x14ac:dyDescent="0.25">
      <c r="A1243">
        <v>2017</v>
      </c>
      <c r="B1243" t="s">
        <v>5</v>
      </c>
      <c r="C1243" t="s">
        <v>6</v>
      </c>
      <c r="D1243" t="s">
        <v>11</v>
      </c>
      <c r="E1243">
        <v>4350300</v>
      </c>
      <c r="F1243" t="str">
        <f t="shared" si="19"/>
        <v>Total N</v>
      </c>
    </row>
    <row r="1244" spans="1:6" x14ac:dyDescent="0.25">
      <c r="A1244">
        <v>2017</v>
      </c>
      <c r="B1244" t="s">
        <v>14</v>
      </c>
      <c r="C1244" t="s">
        <v>15</v>
      </c>
      <c r="D1244" t="s">
        <v>11</v>
      </c>
      <c r="E1244">
        <v>2078700</v>
      </c>
      <c r="F1244" t="str">
        <f t="shared" si="19"/>
        <v>Total N</v>
      </c>
    </row>
    <row r="1245" spans="1:6" x14ac:dyDescent="0.25">
      <c r="A1245">
        <v>2017</v>
      </c>
      <c r="B1245" t="s">
        <v>16</v>
      </c>
      <c r="C1245" t="s">
        <v>17</v>
      </c>
      <c r="D1245" t="s">
        <v>11</v>
      </c>
      <c r="E1245">
        <v>2492500</v>
      </c>
      <c r="F1245" t="str">
        <f t="shared" si="19"/>
        <v>Total N</v>
      </c>
    </row>
    <row r="1246" spans="1:6" x14ac:dyDescent="0.25">
      <c r="A1246">
        <v>2017</v>
      </c>
      <c r="B1246" t="s">
        <v>18</v>
      </c>
      <c r="C1246" t="s">
        <v>19</v>
      </c>
      <c r="D1246" t="s">
        <v>11</v>
      </c>
      <c r="E1246">
        <v>804600</v>
      </c>
      <c r="F1246" t="str">
        <f t="shared" si="19"/>
        <v>Total N</v>
      </c>
    </row>
    <row r="1247" spans="1:6" x14ac:dyDescent="0.25">
      <c r="A1247">
        <v>2017</v>
      </c>
      <c r="B1247" t="s">
        <v>20</v>
      </c>
      <c r="C1247" t="s">
        <v>68</v>
      </c>
      <c r="D1247" t="s">
        <v>11</v>
      </c>
      <c r="E1247">
        <v>4931900</v>
      </c>
      <c r="F1247" t="str">
        <f t="shared" si="19"/>
        <v>Total N</v>
      </c>
    </row>
    <row r="1248" spans="1:6" x14ac:dyDescent="0.25">
      <c r="A1248">
        <v>2017</v>
      </c>
      <c r="B1248" t="s">
        <v>21</v>
      </c>
      <c r="C1248" t="s">
        <v>22</v>
      </c>
      <c r="D1248" t="s">
        <v>11</v>
      </c>
      <c r="E1248">
        <v>33278700</v>
      </c>
      <c r="F1248" t="str">
        <f t="shared" si="19"/>
        <v>Total N</v>
      </c>
    </row>
    <row r="1249" spans="1:6" x14ac:dyDescent="0.25">
      <c r="A1249">
        <v>2017</v>
      </c>
      <c r="B1249" t="s">
        <v>23</v>
      </c>
      <c r="C1249" t="s">
        <v>24</v>
      </c>
      <c r="D1249" t="s">
        <v>11</v>
      </c>
      <c r="E1249">
        <v>1247500</v>
      </c>
      <c r="F1249" t="str">
        <f t="shared" si="19"/>
        <v>Total N</v>
      </c>
    </row>
    <row r="1250" spans="1:6" x14ac:dyDescent="0.25">
      <c r="A1250">
        <v>2017</v>
      </c>
      <c r="B1250" t="s">
        <v>25</v>
      </c>
      <c r="C1250" t="s">
        <v>26</v>
      </c>
      <c r="D1250" t="s">
        <v>11</v>
      </c>
      <c r="E1250">
        <v>507500</v>
      </c>
      <c r="F1250" t="str">
        <f t="shared" si="19"/>
        <v>Total N</v>
      </c>
    </row>
    <row r="1251" spans="1:6" x14ac:dyDescent="0.25">
      <c r="A1251">
        <v>2017</v>
      </c>
      <c r="B1251" t="s">
        <v>27</v>
      </c>
      <c r="C1251" t="s">
        <v>28</v>
      </c>
      <c r="D1251" t="s">
        <v>11</v>
      </c>
      <c r="E1251">
        <v>55725900</v>
      </c>
      <c r="F1251" t="str">
        <f t="shared" si="19"/>
        <v>Total N</v>
      </c>
    </row>
    <row r="1252" spans="1:6" x14ac:dyDescent="0.25">
      <c r="A1252">
        <v>2017</v>
      </c>
      <c r="B1252" t="s">
        <v>29</v>
      </c>
      <c r="C1252" t="s">
        <v>30</v>
      </c>
      <c r="D1252" t="s">
        <v>11</v>
      </c>
      <c r="E1252">
        <v>9368900</v>
      </c>
      <c r="F1252" t="str">
        <f t="shared" si="19"/>
        <v>Total N</v>
      </c>
    </row>
    <row r="1253" spans="1:6" x14ac:dyDescent="0.25">
      <c r="A1253">
        <v>2017</v>
      </c>
      <c r="B1253" t="s">
        <v>31</v>
      </c>
      <c r="C1253" t="s">
        <v>32</v>
      </c>
      <c r="D1253" t="s">
        <v>11</v>
      </c>
      <c r="E1253">
        <v>48051200</v>
      </c>
      <c r="F1253" t="str">
        <f t="shared" si="19"/>
        <v>Total N</v>
      </c>
    </row>
    <row r="1254" spans="1:6" x14ac:dyDescent="0.25">
      <c r="A1254">
        <v>2017</v>
      </c>
      <c r="B1254" t="s">
        <v>33</v>
      </c>
      <c r="C1254" t="s">
        <v>34</v>
      </c>
      <c r="D1254" t="s">
        <v>11</v>
      </c>
      <c r="E1254">
        <v>3508700</v>
      </c>
      <c r="F1254" t="str">
        <f t="shared" si="19"/>
        <v>Total N</v>
      </c>
    </row>
    <row r="1255" spans="1:6" x14ac:dyDescent="0.25">
      <c r="A1255">
        <v>2017</v>
      </c>
      <c r="B1255" t="s">
        <v>63</v>
      </c>
      <c r="C1255" t="s">
        <v>64</v>
      </c>
      <c r="D1255" t="s">
        <v>11</v>
      </c>
      <c r="E1255">
        <v>3976000</v>
      </c>
      <c r="F1255" t="str">
        <f t="shared" si="19"/>
        <v>Total N</v>
      </c>
    </row>
    <row r="1256" spans="1:6" x14ac:dyDescent="0.25">
      <c r="A1256">
        <v>2017</v>
      </c>
      <c r="B1256" t="s">
        <v>35</v>
      </c>
      <c r="C1256" t="s">
        <v>36</v>
      </c>
      <c r="D1256" t="s">
        <v>11</v>
      </c>
      <c r="E1256">
        <v>2844800</v>
      </c>
      <c r="F1256" t="str">
        <f t="shared" si="19"/>
        <v>Total N</v>
      </c>
    </row>
    <row r="1257" spans="1:6" x14ac:dyDescent="0.25">
      <c r="A1257">
        <v>2017</v>
      </c>
      <c r="B1257" t="s">
        <v>37</v>
      </c>
      <c r="C1257" t="s">
        <v>38</v>
      </c>
      <c r="D1257" t="s">
        <v>11</v>
      </c>
      <c r="E1257">
        <v>5274700</v>
      </c>
      <c r="F1257" t="str">
        <f t="shared" si="19"/>
        <v>Total N</v>
      </c>
    </row>
    <row r="1258" spans="1:6" x14ac:dyDescent="0.25">
      <c r="A1258">
        <v>2017</v>
      </c>
      <c r="B1258" t="s">
        <v>39</v>
      </c>
      <c r="C1258" t="s">
        <v>40</v>
      </c>
      <c r="D1258" t="s">
        <v>11</v>
      </c>
      <c r="E1258">
        <v>5916600</v>
      </c>
      <c r="F1258" t="str">
        <f t="shared" si="19"/>
        <v>Total N</v>
      </c>
    </row>
    <row r="1259" spans="1:6" x14ac:dyDescent="0.25">
      <c r="A1259">
        <v>2017</v>
      </c>
      <c r="B1259" t="s">
        <v>41</v>
      </c>
      <c r="C1259" t="s">
        <v>42</v>
      </c>
      <c r="D1259" t="s">
        <v>11</v>
      </c>
      <c r="E1259">
        <v>161000</v>
      </c>
      <c r="F1259" t="str">
        <f t="shared" si="19"/>
        <v>Total N</v>
      </c>
    </row>
    <row r="1260" spans="1:6" x14ac:dyDescent="0.25">
      <c r="A1260">
        <v>2017</v>
      </c>
      <c r="B1260" t="s">
        <v>43</v>
      </c>
      <c r="C1260" t="s">
        <v>44</v>
      </c>
      <c r="D1260" t="s">
        <v>11</v>
      </c>
      <c r="E1260">
        <v>248000</v>
      </c>
      <c r="F1260" t="str">
        <f t="shared" si="19"/>
        <v>Total N</v>
      </c>
    </row>
    <row r="1261" spans="1:6" x14ac:dyDescent="0.25">
      <c r="A1261">
        <v>2017</v>
      </c>
      <c r="B1261" t="s">
        <v>47</v>
      </c>
      <c r="C1261" t="s">
        <v>48</v>
      </c>
      <c r="D1261" t="s">
        <v>11</v>
      </c>
      <c r="E1261">
        <v>1221370</v>
      </c>
      <c r="F1261" t="str">
        <f t="shared" si="19"/>
        <v>Total N</v>
      </c>
    </row>
    <row r="1262" spans="1:6" x14ac:dyDescent="0.25">
      <c r="A1262">
        <v>2017</v>
      </c>
      <c r="B1262" t="s">
        <v>49</v>
      </c>
      <c r="C1262" t="s">
        <v>50</v>
      </c>
      <c r="D1262" t="s">
        <v>11</v>
      </c>
      <c r="E1262">
        <v>7284900</v>
      </c>
      <c r="F1262" t="str">
        <f t="shared" si="19"/>
        <v>Total N</v>
      </c>
    </row>
    <row r="1263" spans="1:6" x14ac:dyDescent="0.25">
      <c r="A1263">
        <v>2017</v>
      </c>
      <c r="B1263" t="s">
        <v>51</v>
      </c>
      <c r="C1263" t="s">
        <v>52</v>
      </c>
      <c r="D1263" t="s">
        <v>11</v>
      </c>
      <c r="E1263">
        <v>10668900</v>
      </c>
      <c r="F1263" t="str">
        <f t="shared" si="19"/>
        <v>Total N</v>
      </c>
    </row>
    <row r="1264" spans="1:6" x14ac:dyDescent="0.25">
      <c r="A1264">
        <v>2017</v>
      </c>
      <c r="B1264" t="s">
        <v>53</v>
      </c>
      <c r="C1264" t="s">
        <v>54</v>
      </c>
      <c r="D1264" t="s">
        <v>11</v>
      </c>
      <c r="E1264">
        <v>13179900</v>
      </c>
      <c r="F1264" t="str">
        <f t="shared" si="19"/>
        <v>Total N</v>
      </c>
    </row>
    <row r="1265" spans="1:6" x14ac:dyDescent="0.25">
      <c r="A1265">
        <v>2017</v>
      </c>
      <c r="B1265" t="s">
        <v>55</v>
      </c>
      <c r="C1265" t="s">
        <v>56</v>
      </c>
      <c r="D1265" t="s">
        <v>11</v>
      </c>
      <c r="E1265">
        <v>8668600</v>
      </c>
      <c r="F1265" t="str">
        <f t="shared" si="19"/>
        <v>Total N</v>
      </c>
    </row>
    <row r="1266" spans="1:6" x14ac:dyDescent="0.25">
      <c r="A1266">
        <v>2017</v>
      </c>
      <c r="B1266" t="s">
        <v>57</v>
      </c>
      <c r="C1266" t="s">
        <v>58</v>
      </c>
      <c r="D1266" t="s">
        <v>11</v>
      </c>
      <c r="E1266">
        <v>10158100</v>
      </c>
      <c r="F1266" t="str">
        <f t="shared" si="19"/>
        <v>Total N</v>
      </c>
    </row>
    <row r="1267" spans="1:6" x14ac:dyDescent="0.25">
      <c r="A1267">
        <v>2017</v>
      </c>
      <c r="B1267" t="s">
        <v>59</v>
      </c>
      <c r="C1267" t="s">
        <v>60</v>
      </c>
      <c r="D1267" t="s">
        <v>11</v>
      </c>
      <c r="E1267">
        <v>572700</v>
      </c>
      <c r="F1267" t="str">
        <f t="shared" si="19"/>
        <v>Total N</v>
      </c>
    </row>
    <row r="1268" spans="1:6" x14ac:dyDescent="0.25">
      <c r="A1268">
        <v>2017</v>
      </c>
      <c r="B1268" t="s">
        <v>5</v>
      </c>
      <c r="C1268" t="s">
        <v>6</v>
      </c>
      <c r="D1268" t="s">
        <v>12</v>
      </c>
      <c r="E1268">
        <v>14701500</v>
      </c>
      <c r="F1268" t="str">
        <f t="shared" si="19"/>
        <v>TOC</v>
      </c>
    </row>
    <row r="1269" spans="1:6" x14ac:dyDescent="0.25">
      <c r="A1269">
        <v>2017</v>
      </c>
      <c r="B1269" t="s">
        <v>14</v>
      </c>
      <c r="C1269" t="s">
        <v>15</v>
      </c>
      <c r="D1269" t="s">
        <v>12</v>
      </c>
      <c r="E1269">
        <v>7262500</v>
      </c>
      <c r="F1269" t="str">
        <f t="shared" si="19"/>
        <v>TOC</v>
      </c>
    </row>
    <row r="1270" spans="1:6" x14ac:dyDescent="0.25">
      <c r="A1270">
        <v>2017</v>
      </c>
      <c r="B1270" t="s">
        <v>16</v>
      </c>
      <c r="C1270" t="s">
        <v>17</v>
      </c>
      <c r="D1270" t="s">
        <v>12</v>
      </c>
      <c r="E1270">
        <v>4589300</v>
      </c>
      <c r="F1270" t="str">
        <f t="shared" si="19"/>
        <v>TOC</v>
      </c>
    </row>
    <row r="1271" spans="1:6" x14ac:dyDescent="0.25">
      <c r="A1271">
        <v>2017</v>
      </c>
      <c r="B1271" t="s">
        <v>20</v>
      </c>
      <c r="C1271" t="s">
        <v>68</v>
      </c>
      <c r="D1271" t="s">
        <v>12</v>
      </c>
      <c r="E1271">
        <v>5405800</v>
      </c>
      <c r="F1271" t="str">
        <f t="shared" si="19"/>
        <v>TOC</v>
      </c>
    </row>
    <row r="1272" spans="1:6" x14ac:dyDescent="0.25">
      <c r="A1272">
        <v>2017</v>
      </c>
      <c r="B1272" t="s">
        <v>21</v>
      </c>
      <c r="C1272" t="s">
        <v>22</v>
      </c>
      <c r="D1272" t="s">
        <v>12</v>
      </c>
      <c r="E1272">
        <v>55609200</v>
      </c>
      <c r="F1272" t="str">
        <f t="shared" si="19"/>
        <v>TOC</v>
      </c>
    </row>
    <row r="1273" spans="1:6" x14ac:dyDescent="0.25">
      <c r="A1273">
        <v>2017</v>
      </c>
      <c r="B1273" t="s">
        <v>23</v>
      </c>
      <c r="C1273" t="s">
        <v>24</v>
      </c>
      <c r="D1273" t="s">
        <v>12</v>
      </c>
      <c r="E1273">
        <v>3457300</v>
      </c>
      <c r="F1273" t="str">
        <f t="shared" si="19"/>
        <v>TOC</v>
      </c>
    </row>
    <row r="1274" spans="1:6" x14ac:dyDescent="0.25">
      <c r="A1274">
        <v>2017</v>
      </c>
      <c r="B1274" t="s">
        <v>25</v>
      </c>
      <c r="C1274" t="s">
        <v>26</v>
      </c>
      <c r="D1274" t="s">
        <v>12</v>
      </c>
      <c r="E1274">
        <v>1829800</v>
      </c>
      <c r="F1274" t="str">
        <f t="shared" si="19"/>
        <v>TOC</v>
      </c>
    </row>
    <row r="1275" spans="1:6" x14ac:dyDescent="0.25">
      <c r="A1275">
        <v>2017</v>
      </c>
      <c r="B1275" t="s">
        <v>27</v>
      </c>
      <c r="C1275" t="s">
        <v>28</v>
      </c>
      <c r="D1275" t="s">
        <v>12</v>
      </c>
      <c r="E1275">
        <v>36596700</v>
      </c>
      <c r="F1275" t="str">
        <f t="shared" si="19"/>
        <v>TOC</v>
      </c>
    </row>
    <row r="1276" spans="1:6" x14ac:dyDescent="0.25">
      <c r="A1276">
        <v>2017</v>
      </c>
      <c r="B1276" t="s">
        <v>29</v>
      </c>
      <c r="C1276" t="s">
        <v>30</v>
      </c>
      <c r="D1276" t="s">
        <v>12</v>
      </c>
      <c r="E1276">
        <v>32091900</v>
      </c>
      <c r="F1276" t="str">
        <f t="shared" si="19"/>
        <v>TOC</v>
      </c>
    </row>
    <row r="1277" spans="1:6" x14ac:dyDescent="0.25">
      <c r="A1277">
        <v>2017</v>
      </c>
      <c r="B1277" t="s">
        <v>31</v>
      </c>
      <c r="C1277" t="s">
        <v>32</v>
      </c>
      <c r="D1277" t="s">
        <v>12</v>
      </c>
      <c r="E1277">
        <v>55771400</v>
      </c>
      <c r="F1277" t="str">
        <f t="shared" si="19"/>
        <v>TOC</v>
      </c>
    </row>
    <row r="1278" spans="1:6" x14ac:dyDescent="0.25">
      <c r="A1278">
        <v>2017</v>
      </c>
      <c r="B1278" t="s">
        <v>33</v>
      </c>
      <c r="C1278" t="s">
        <v>34</v>
      </c>
      <c r="D1278" t="s">
        <v>12</v>
      </c>
      <c r="E1278">
        <v>5854500</v>
      </c>
      <c r="F1278" t="str">
        <f t="shared" si="19"/>
        <v>TOC</v>
      </c>
    </row>
    <row r="1279" spans="1:6" x14ac:dyDescent="0.25">
      <c r="A1279">
        <v>2017</v>
      </c>
      <c r="B1279" t="s">
        <v>63</v>
      </c>
      <c r="C1279" t="s">
        <v>64</v>
      </c>
      <c r="D1279" t="s">
        <v>12</v>
      </c>
      <c r="E1279">
        <v>978000</v>
      </c>
      <c r="F1279" t="str">
        <f t="shared" si="19"/>
        <v>TOC</v>
      </c>
    </row>
    <row r="1280" spans="1:6" x14ac:dyDescent="0.25">
      <c r="A1280">
        <v>2017</v>
      </c>
      <c r="B1280" t="s">
        <v>35</v>
      </c>
      <c r="C1280" t="s">
        <v>36</v>
      </c>
      <c r="D1280" t="s">
        <v>12</v>
      </c>
      <c r="E1280">
        <v>5452200</v>
      </c>
      <c r="F1280" t="str">
        <f t="shared" si="19"/>
        <v>TOC</v>
      </c>
    </row>
    <row r="1281" spans="1:6" x14ac:dyDescent="0.25">
      <c r="A1281">
        <v>2017</v>
      </c>
      <c r="B1281" t="s">
        <v>37</v>
      </c>
      <c r="C1281" t="s">
        <v>38</v>
      </c>
      <c r="D1281" t="s">
        <v>12</v>
      </c>
      <c r="E1281">
        <v>7642100</v>
      </c>
      <c r="F1281" t="str">
        <f t="shared" si="19"/>
        <v>TOC</v>
      </c>
    </row>
    <row r="1282" spans="1:6" x14ac:dyDescent="0.25">
      <c r="A1282">
        <v>2017</v>
      </c>
      <c r="B1282" t="s">
        <v>39</v>
      </c>
      <c r="C1282" t="s">
        <v>40</v>
      </c>
      <c r="D1282" t="s">
        <v>12</v>
      </c>
      <c r="E1282">
        <v>10496400</v>
      </c>
      <c r="F1282" t="str">
        <f t="shared" si="19"/>
        <v>TOC</v>
      </c>
    </row>
    <row r="1283" spans="1:6" x14ac:dyDescent="0.25">
      <c r="A1283">
        <v>2017</v>
      </c>
      <c r="B1283" t="s">
        <v>41</v>
      </c>
      <c r="C1283" t="s">
        <v>42</v>
      </c>
      <c r="D1283" t="s">
        <v>12</v>
      </c>
      <c r="E1283">
        <v>53500</v>
      </c>
      <c r="F1283" t="str">
        <f t="shared" ref="F1283:F1346" si="20">IF(OR(LEFT(D1283,3)="Cad",LEFT(D1283,3)="Lea",LEFT(D1283,3)="Mer",LEFT(D1283,3)="Nic"),"Cd, Hg, Ni, Pb",IF(RIGHT(D1283,3)="gen","Total N",IF(RIGHT(D1283,3)="rus","Total P","TOC")))</f>
        <v>TOC</v>
      </c>
    </row>
    <row r="1284" spans="1:6" x14ac:dyDescent="0.25">
      <c r="A1284">
        <v>2017</v>
      </c>
      <c r="B1284" t="s">
        <v>43</v>
      </c>
      <c r="C1284" t="s">
        <v>44</v>
      </c>
      <c r="D1284" t="s">
        <v>12</v>
      </c>
      <c r="E1284">
        <v>253000</v>
      </c>
      <c r="F1284" t="str">
        <f t="shared" si="20"/>
        <v>TOC</v>
      </c>
    </row>
    <row r="1285" spans="1:6" x14ac:dyDescent="0.25">
      <c r="A1285">
        <v>2017</v>
      </c>
      <c r="B1285" t="s">
        <v>47</v>
      </c>
      <c r="C1285" t="s">
        <v>48</v>
      </c>
      <c r="D1285" t="s">
        <v>12</v>
      </c>
      <c r="E1285">
        <v>1036000</v>
      </c>
      <c r="F1285" t="str">
        <f t="shared" si="20"/>
        <v>TOC</v>
      </c>
    </row>
    <row r="1286" spans="1:6" x14ac:dyDescent="0.25">
      <c r="A1286">
        <v>2017</v>
      </c>
      <c r="B1286" t="s">
        <v>49</v>
      </c>
      <c r="C1286" t="s">
        <v>50</v>
      </c>
      <c r="D1286" t="s">
        <v>12</v>
      </c>
      <c r="E1286">
        <v>10077400</v>
      </c>
      <c r="F1286" t="str">
        <f t="shared" si="20"/>
        <v>TOC</v>
      </c>
    </row>
    <row r="1287" spans="1:6" x14ac:dyDescent="0.25">
      <c r="A1287">
        <v>2017</v>
      </c>
      <c r="B1287" t="s">
        <v>51</v>
      </c>
      <c r="C1287" t="s">
        <v>52</v>
      </c>
      <c r="D1287" t="s">
        <v>12</v>
      </c>
      <c r="E1287">
        <v>12866700</v>
      </c>
      <c r="F1287" t="str">
        <f t="shared" si="20"/>
        <v>TOC</v>
      </c>
    </row>
    <row r="1288" spans="1:6" x14ac:dyDescent="0.25">
      <c r="A1288">
        <v>2017</v>
      </c>
      <c r="B1288" t="s">
        <v>53</v>
      </c>
      <c r="C1288" t="s">
        <v>54</v>
      </c>
      <c r="D1288" t="s">
        <v>12</v>
      </c>
      <c r="E1288">
        <v>15239100</v>
      </c>
      <c r="F1288" t="str">
        <f t="shared" si="20"/>
        <v>TOC</v>
      </c>
    </row>
    <row r="1289" spans="1:6" x14ac:dyDescent="0.25">
      <c r="A1289">
        <v>2017</v>
      </c>
      <c r="B1289" t="s">
        <v>55</v>
      </c>
      <c r="C1289" t="s">
        <v>56</v>
      </c>
      <c r="D1289" t="s">
        <v>12</v>
      </c>
      <c r="E1289">
        <v>16547700</v>
      </c>
      <c r="F1289" t="str">
        <f t="shared" si="20"/>
        <v>TOC</v>
      </c>
    </row>
    <row r="1290" spans="1:6" x14ac:dyDescent="0.25">
      <c r="A1290">
        <v>2017</v>
      </c>
      <c r="B1290" t="s">
        <v>57</v>
      </c>
      <c r="C1290" t="s">
        <v>58</v>
      </c>
      <c r="D1290" t="s">
        <v>12</v>
      </c>
      <c r="E1290">
        <v>54959600</v>
      </c>
      <c r="F1290" t="str">
        <f t="shared" si="20"/>
        <v>TOC</v>
      </c>
    </row>
    <row r="1291" spans="1:6" x14ac:dyDescent="0.25">
      <c r="A1291">
        <v>2017</v>
      </c>
      <c r="B1291" t="s">
        <v>59</v>
      </c>
      <c r="C1291" t="s">
        <v>60</v>
      </c>
      <c r="D1291" t="s">
        <v>12</v>
      </c>
      <c r="E1291">
        <v>789000</v>
      </c>
      <c r="F1291" t="str">
        <f t="shared" si="20"/>
        <v>TOC</v>
      </c>
    </row>
    <row r="1292" spans="1:6" x14ac:dyDescent="0.25">
      <c r="A1292">
        <v>2017</v>
      </c>
      <c r="B1292" t="s">
        <v>5</v>
      </c>
      <c r="C1292" t="s">
        <v>6</v>
      </c>
      <c r="D1292" t="s">
        <v>13</v>
      </c>
      <c r="E1292">
        <v>302850</v>
      </c>
      <c r="F1292" t="str">
        <f t="shared" si="20"/>
        <v>Total P</v>
      </c>
    </row>
    <row r="1293" spans="1:6" x14ac:dyDescent="0.25">
      <c r="A1293">
        <v>2017</v>
      </c>
      <c r="B1293" t="s">
        <v>14</v>
      </c>
      <c r="C1293" t="s">
        <v>15</v>
      </c>
      <c r="D1293" t="s">
        <v>13</v>
      </c>
      <c r="E1293">
        <v>494040</v>
      </c>
      <c r="F1293" t="str">
        <f t="shared" si="20"/>
        <v>Total P</v>
      </c>
    </row>
    <row r="1294" spans="1:6" x14ac:dyDescent="0.25">
      <c r="A1294">
        <v>2017</v>
      </c>
      <c r="B1294" t="s">
        <v>16</v>
      </c>
      <c r="C1294" t="s">
        <v>17</v>
      </c>
      <c r="D1294" t="s">
        <v>13</v>
      </c>
      <c r="E1294">
        <v>256850</v>
      </c>
      <c r="F1294" t="str">
        <f t="shared" si="20"/>
        <v>Total P</v>
      </c>
    </row>
    <row r="1295" spans="1:6" x14ac:dyDescent="0.25">
      <c r="A1295">
        <v>2017</v>
      </c>
      <c r="B1295" t="s">
        <v>18</v>
      </c>
      <c r="C1295" t="s">
        <v>19</v>
      </c>
      <c r="D1295" t="s">
        <v>13</v>
      </c>
      <c r="E1295">
        <v>137900</v>
      </c>
      <c r="F1295" t="str">
        <f t="shared" si="20"/>
        <v>Total P</v>
      </c>
    </row>
    <row r="1296" spans="1:6" x14ac:dyDescent="0.25">
      <c r="A1296">
        <v>2017</v>
      </c>
      <c r="B1296" t="s">
        <v>20</v>
      </c>
      <c r="C1296" t="s">
        <v>68</v>
      </c>
      <c r="D1296" t="s">
        <v>13</v>
      </c>
      <c r="E1296">
        <v>164140</v>
      </c>
      <c r="F1296" t="str">
        <f t="shared" si="20"/>
        <v>Total P</v>
      </c>
    </row>
    <row r="1297" spans="1:6" x14ac:dyDescent="0.25">
      <c r="A1297">
        <v>2017</v>
      </c>
      <c r="B1297" t="s">
        <v>21</v>
      </c>
      <c r="C1297" t="s">
        <v>22</v>
      </c>
      <c r="D1297" t="s">
        <v>13</v>
      </c>
      <c r="E1297">
        <v>1258450</v>
      </c>
      <c r="F1297" t="str">
        <f t="shared" si="20"/>
        <v>Total P</v>
      </c>
    </row>
    <row r="1298" spans="1:6" x14ac:dyDescent="0.25">
      <c r="A1298">
        <v>2017</v>
      </c>
      <c r="B1298" t="s">
        <v>23</v>
      </c>
      <c r="C1298" t="s">
        <v>24</v>
      </c>
      <c r="D1298" t="s">
        <v>13</v>
      </c>
      <c r="E1298">
        <v>120410</v>
      </c>
      <c r="F1298" t="str">
        <f t="shared" si="20"/>
        <v>Total P</v>
      </c>
    </row>
    <row r="1299" spans="1:6" x14ac:dyDescent="0.25">
      <c r="A1299">
        <v>2017</v>
      </c>
      <c r="B1299" t="s">
        <v>25</v>
      </c>
      <c r="C1299" t="s">
        <v>26</v>
      </c>
      <c r="D1299" t="s">
        <v>13</v>
      </c>
      <c r="E1299">
        <v>20800</v>
      </c>
      <c r="F1299" t="str">
        <f t="shared" si="20"/>
        <v>Total P</v>
      </c>
    </row>
    <row r="1300" spans="1:6" x14ac:dyDescent="0.25">
      <c r="A1300">
        <v>2017</v>
      </c>
      <c r="B1300" t="s">
        <v>27</v>
      </c>
      <c r="C1300" t="s">
        <v>28</v>
      </c>
      <c r="D1300" t="s">
        <v>13</v>
      </c>
      <c r="E1300">
        <v>4867610</v>
      </c>
      <c r="F1300" t="str">
        <f t="shared" si="20"/>
        <v>Total P</v>
      </c>
    </row>
    <row r="1301" spans="1:6" x14ac:dyDescent="0.25">
      <c r="A1301">
        <v>2017</v>
      </c>
      <c r="B1301" t="s">
        <v>29</v>
      </c>
      <c r="C1301" t="s">
        <v>30</v>
      </c>
      <c r="D1301" t="s">
        <v>13</v>
      </c>
      <c r="E1301">
        <v>219940</v>
      </c>
      <c r="F1301" t="str">
        <f t="shared" si="20"/>
        <v>Total P</v>
      </c>
    </row>
    <row r="1302" spans="1:6" x14ac:dyDescent="0.25">
      <c r="A1302">
        <v>2017</v>
      </c>
      <c r="B1302" t="s">
        <v>31</v>
      </c>
      <c r="C1302" t="s">
        <v>32</v>
      </c>
      <c r="D1302" t="s">
        <v>13</v>
      </c>
      <c r="E1302">
        <v>3000330</v>
      </c>
      <c r="F1302" t="str">
        <f t="shared" si="20"/>
        <v>Total P</v>
      </c>
    </row>
    <row r="1303" spans="1:6" x14ac:dyDescent="0.25">
      <c r="A1303">
        <v>2017</v>
      </c>
      <c r="B1303" t="s">
        <v>33</v>
      </c>
      <c r="C1303" t="s">
        <v>34</v>
      </c>
      <c r="D1303" t="s">
        <v>13</v>
      </c>
      <c r="E1303">
        <v>789200</v>
      </c>
      <c r="F1303" t="str">
        <f t="shared" si="20"/>
        <v>Total P</v>
      </c>
    </row>
    <row r="1304" spans="1:6" x14ac:dyDescent="0.25">
      <c r="A1304">
        <v>2017</v>
      </c>
      <c r="B1304" t="s">
        <v>63</v>
      </c>
      <c r="C1304" t="s">
        <v>64</v>
      </c>
      <c r="D1304" t="s">
        <v>13</v>
      </c>
      <c r="E1304">
        <v>348200</v>
      </c>
      <c r="F1304" t="str">
        <f t="shared" si="20"/>
        <v>Total P</v>
      </c>
    </row>
    <row r="1305" spans="1:6" x14ac:dyDescent="0.25">
      <c r="A1305">
        <v>2017</v>
      </c>
      <c r="B1305" t="s">
        <v>35</v>
      </c>
      <c r="C1305" t="s">
        <v>36</v>
      </c>
      <c r="D1305" t="s">
        <v>13</v>
      </c>
      <c r="E1305">
        <v>4134050</v>
      </c>
      <c r="F1305" t="str">
        <f t="shared" si="20"/>
        <v>Total P</v>
      </c>
    </row>
    <row r="1306" spans="1:6" x14ac:dyDescent="0.25">
      <c r="A1306">
        <v>2017</v>
      </c>
      <c r="B1306" t="s">
        <v>37</v>
      </c>
      <c r="C1306" t="s">
        <v>38</v>
      </c>
      <c r="D1306" t="s">
        <v>13</v>
      </c>
      <c r="E1306">
        <v>887900</v>
      </c>
      <c r="F1306" t="str">
        <f t="shared" si="20"/>
        <v>Total P</v>
      </c>
    </row>
    <row r="1307" spans="1:6" x14ac:dyDescent="0.25">
      <c r="A1307">
        <v>2017</v>
      </c>
      <c r="B1307" t="s">
        <v>39</v>
      </c>
      <c r="C1307" t="s">
        <v>40</v>
      </c>
      <c r="D1307" t="s">
        <v>13</v>
      </c>
      <c r="E1307">
        <v>492390</v>
      </c>
      <c r="F1307" t="str">
        <f t="shared" si="20"/>
        <v>Total P</v>
      </c>
    </row>
    <row r="1308" spans="1:6" x14ac:dyDescent="0.25">
      <c r="A1308">
        <v>2017</v>
      </c>
      <c r="B1308" t="s">
        <v>43</v>
      </c>
      <c r="C1308" t="s">
        <v>44</v>
      </c>
      <c r="D1308" t="s">
        <v>13</v>
      </c>
      <c r="E1308">
        <v>11600</v>
      </c>
      <c r="F1308" t="str">
        <f t="shared" si="20"/>
        <v>Total P</v>
      </c>
    </row>
    <row r="1309" spans="1:6" x14ac:dyDescent="0.25">
      <c r="A1309">
        <v>2017</v>
      </c>
      <c r="B1309" t="s">
        <v>47</v>
      </c>
      <c r="C1309" t="s">
        <v>48</v>
      </c>
      <c r="D1309" t="s">
        <v>13</v>
      </c>
      <c r="E1309">
        <v>153800</v>
      </c>
      <c r="F1309" t="str">
        <f t="shared" si="20"/>
        <v>Total P</v>
      </c>
    </row>
    <row r="1310" spans="1:6" x14ac:dyDescent="0.25">
      <c r="A1310">
        <v>2017</v>
      </c>
      <c r="B1310" t="s">
        <v>49</v>
      </c>
      <c r="C1310" t="s">
        <v>50</v>
      </c>
      <c r="D1310" t="s">
        <v>13</v>
      </c>
      <c r="E1310">
        <v>810580</v>
      </c>
      <c r="F1310" t="str">
        <f t="shared" si="20"/>
        <v>Total P</v>
      </c>
    </row>
    <row r="1311" spans="1:6" x14ac:dyDescent="0.25">
      <c r="A1311">
        <v>2017</v>
      </c>
      <c r="B1311" t="s">
        <v>51</v>
      </c>
      <c r="C1311" t="s">
        <v>52</v>
      </c>
      <c r="D1311" t="s">
        <v>13</v>
      </c>
      <c r="E1311">
        <v>402600</v>
      </c>
      <c r="F1311" t="str">
        <f t="shared" si="20"/>
        <v>Total P</v>
      </c>
    </row>
    <row r="1312" spans="1:6" x14ac:dyDescent="0.25">
      <c r="A1312">
        <v>2017</v>
      </c>
      <c r="B1312" t="s">
        <v>53</v>
      </c>
      <c r="C1312" t="s">
        <v>54</v>
      </c>
      <c r="D1312" t="s">
        <v>13</v>
      </c>
      <c r="E1312">
        <v>1022350</v>
      </c>
      <c r="F1312" t="str">
        <f t="shared" si="20"/>
        <v>Total P</v>
      </c>
    </row>
    <row r="1313" spans="1:6" x14ac:dyDescent="0.25">
      <c r="A1313">
        <v>2017</v>
      </c>
      <c r="B1313" t="s">
        <v>55</v>
      </c>
      <c r="C1313" t="s">
        <v>56</v>
      </c>
      <c r="D1313" t="s">
        <v>13</v>
      </c>
      <c r="E1313">
        <v>776160</v>
      </c>
      <c r="F1313" t="str">
        <f t="shared" si="20"/>
        <v>Total P</v>
      </c>
    </row>
    <row r="1314" spans="1:6" x14ac:dyDescent="0.25">
      <c r="A1314">
        <v>2017</v>
      </c>
      <c r="B1314" t="s">
        <v>57</v>
      </c>
      <c r="C1314" t="s">
        <v>58</v>
      </c>
      <c r="D1314" t="s">
        <v>13</v>
      </c>
      <c r="E1314">
        <v>294700</v>
      </c>
      <c r="F1314" t="str">
        <f t="shared" si="20"/>
        <v>Total P</v>
      </c>
    </row>
    <row r="1315" spans="1:6" x14ac:dyDescent="0.25">
      <c r="A1315">
        <v>2017</v>
      </c>
      <c r="B1315" t="s">
        <v>59</v>
      </c>
      <c r="C1315" t="s">
        <v>60</v>
      </c>
      <c r="D1315" t="s">
        <v>13</v>
      </c>
      <c r="E1315">
        <v>108170</v>
      </c>
      <c r="F1315" t="str">
        <f t="shared" si="20"/>
        <v>Total P</v>
      </c>
    </row>
    <row r="1316" spans="1:6" x14ac:dyDescent="0.25">
      <c r="A1316">
        <v>2018</v>
      </c>
      <c r="B1316" t="s">
        <v>5</v>
      </c>
      <c r="C1316" t="s">
        <v>6</v>
      </c>
      <c r="D1316" t="s">
        <v>7</v>
      </c>
      <c r="E1316">
        <v>17.43</v>
      </c>
      <c r="F1316" t="str">
        <f t="shared" si="20"/>
        <v>Cd, Hg, Ni, Pb</v>
      </c>
    </row>
    <row r="1317" spans="1:6" x14ac:dyDescent="0.25">
      <c r="A1317">
        <v>2018</v>
      </c>
      <c r="B1317" t="s">
        <v>14</v>
      </c>
      <c r="C1317" t="s">
        <v>15</v>
      </c>
      <c r="D1317" t="s">
        <v>7</v>
      </c>
      <c r="E1317">
        <v>161.41999999999999</v>
      </c>
      <c r="F1317" t="str">
        <f t="shared" si="20"/>
        <v>Cd, Hg, Ni, Pb</v>
      </c>
    </row>
    <row r="1318" spans="1:6" x14ac:dyDescent="0.25">
      <c r="A1318">
        <v>2018</v>
      </c>
      <c r="B1318" t="s">
        <v>16</v>
      </c>
      <c r="C1318" t="s">
        <v>17</v>
      </c>
      <c r="D1318" t="s">
        <v>7</v>
      </c>
      <c r="E1318">
        <v>871.29399999999998</v>
      </c>
      <c r="F1318" t="str">
        <f t="shared" si="20"/>
        <v>Cd, Hg, Ni, Pb</v>
      </c>
    </row>
    <row r="1319" spans="1:6" x14ac:dyDescent="0.25">
      <c r="A1319">
        <v>2018</v>
      </c>
      <c r="B1319" t="s">
        <v>18</v>
      </c>
      <c r="C1319" t="s">
        <v>19</v>
      </c>
      <c r="D1319" t="s">
        <v>7</v>
      </c>
      <c r="E1319">
        <v>51.4</v>
      </c>
      <c r="F1319" t="str">
        <f t="shared" si="20"/>
        <v>Cd, Hg, Ni, Pb</v>
      </c>
    </row>
    <row r="1320" spans="1:6" x14ac:dyDescent="0.25">
      <c r="A1320">
        <v>2018</v>
      </c>
      <c r="B1320" t="s">
        <v>20</v>
      </c>
      <c r="C1320" t="s">
        <v>68</v>
      </c>
      <c r="D1320" t="s">
        <v>7</v>
      </c>
      <c r="E1320">
        <v>107.498</v>
      </c>
      <c r="F1320" t="str">
        <f t="shared" si="20"/>
        <v>Cd, Hg, Ni, Pb</v>
      </c>
    </row>
    <row r="1321" spans="1:6" x14ac:dyDescent="0.25">
      <c r="A1321">
        <v>2018</v>
      </c>
      <c r="B1321" t="s">
        <v>23</v>
      </c>
      <c r="C1321" t="s">
        <v>24</v>
      </c>
      <c r="D1321" t="s">
        <v>7</v>
      </c>
      <c r="E1321">
        <v>5.1451000000000002</v>
      </c>
      <c r="F1321" t="str">
        <f t="shared" si="20"/>
        <v>Cd, Hg, Ni, Pb</v>
      </c>
    </row>
    <row r="1322" spans="1:6" x14ac:dyDescent="0.25">
      <c r="A1322">
        <v>2018</v>
      </c>
      <c r="B1322" t="s">
        <v>27</v>
      </c>
      <c r="C1322" t="s">
        <v>28</v>
      </c>
      <c r="D1322" t="s">
        <v>7</v>
      </c>
      <c r="E1322">
        <v>2097.66</v>
      </c>
      <c r="F1322" t="str">
        <f t="shared" si="20"/>
        <v>Cd, Hg, Ni, Pb</v>
      </c>
    </row>
    <row r="1323" spans="1:6" x14ac:dyDescent="0.25">
      <c r="A1323">
        <v>2018</v>
      </c>
      <c r="B1323" t="s">
        <v>29</v>
      </c>
      <c r="C1323" t="s">
        <v>30</v>
      </c>
      <c r="D1323" t="s">
        <v>7</v>
      </c>
      <c r="E1323">
        <v>55.95</v>
      </c>
      <c r="F1323" t="str">
        <f t="shared" si="20"/>
        <v>Cd, Hg, Ni, Pb</v>
      </c>
    </row>
    <row r="1324" spans="1:6" x14ac:dyDescent="0.25">
      <c r="A1324">
        <v>2018</v>
      </c>
      <c r="B1324" t="s">
        <v>31</v>
      </c>
      <c r="C1324" t="s">
        <v>32</v>
      </c>
      <c r="D1324" t="s">
        <v>7</v>
      </c>
      <c r="E1324">
        <v>409.83</v>
      </c>
      <c r="F1324" t="str">
        <f t="shared" si="20"/>
        <v>Cd, Hg, Ni, Pb</v>
      </c>
    </row>
    <row r="1325" spans="1:6" x14ac:dyDescent="0.25">
      <c r="A1325">
        <v>2018</v>
      </c>
      <c r="B1325" t="s">
        <v>33</v>
      </c>
      <c r="C1325" t="s">
        <v>34</v>
      </c>
      <c r="D1325" t="s">
        <v>7</v>
      </c>
      <c r="E1325">
        <v>27</v>
      </c>
      <c r="F1325" t="str">
        <f t="shared" si="20"/>
        <v>Cd, Hg, Ni, Pb</v>
      </c>
    </row>
    <row r="1326" spans="1:6" x14ac:dyDescent="0.25">
      <c r="A1326">
        <v>2018</v>
      </c>
      <c r="B1326" t="s">
        <v>63</v>
      </c>
      <c r="C1326" t="s">
        <v>64</v>
      </c>
      <c r="D1326" t="s">
        <v>7</v>
      </c>
      <c r="E1326">
        <v>212</v>
      </c>
      <c r="F1326" t="str">
        <f t="shared" si="20"/>
        <v>Cd, Hg, Ni, Pb</v>
      </c>
    </row>
    <row r="1327" spans="1:6" x14ac:dyDescent="0.25">
      <c r="A1327">
        <v>2018</v>
      </c>
      <c r="B1327" t="s">
        <v>35</v>
      </c>
      <c r="C1327" t="s">
        <v>36</v>
      </c>
      <c r="D1327" t="s">
        <v>7</v>
      </c>
      <c r="E1327">
        <v>37.880000000000003</v>
      </c>
      <c r="F1327" t="str">
        <f t="shared" si="20"/>
        <v>Cd, Hg, Ni, Pb</v>
      </c>
    </row>
    <row r="1328" spans="1:6" x14ac:dyDescent="0.25">
      <c r="A1328">
        <v>2018</v>
      </c>
      <c r="B1328" t="s">
        <v>37</v>
      </c>
      <c r="C1328" t="s">
        <v>38</v>
      </c>
      <c r="D1328" t="s">
        <v>7</v>
      </c>
      <c r="E1328">
        <v>15.67</v>
      </c>
      <c r="F1328" t="str">
        <f t="shared" si="20"/>
        <v>Cd, Hg, Ni, Pb</v>
      </c>
    </row>
    <row r="1329" spans="1:6" x14ac:dyDescent="0.25">
      <c r="A1329">
        <v>2018</v>
      </c>
      <c r="B1329" t="s">
        <v>39</v>
      </c>
      <c r="C1329" t="s">
        <v>40</v>
      </c>
      <c r="D1329" t="s">
        <v>7</v>
      </c>
      <c r="E1329">
        <v>3803.1426999999999</v>
      </c>
      <c r="F1329" t="str">
        <f t="shared" si="20"/>
        <v>Cd, Hg, Ni, Pb</v>
      </c>
    </row>
    <row r="1330" spans="1:6" x14ac:dyDescent="0.25">
      <c r="A1330">
        <v>2018</v>
      </c>
      <c r="B1330" t="s">
        <v>49</v>
      </c>
      <c r="C1330" t="s">
        <v>50</v>
      </c>
      <c r="D1330" t="s">
        <v>7</v>
      </c>
      <c r="E1330">
        <v>42</v>
      </c>
      <c r="F1330" t="str">
        <f t="shared" si="20"/>
        <v>Cd, Hg, Ni, Pb</v>
      </c>
    </row>
    <row r="1331" spans="1:6" x14ac:dyDescent="0.25">
      <c r="A1331">
        <v>2018</v>
      </c>
      <c r="B1331" t="s">
        <v>51</v>
      </c>
      <c r="C1331" t="s">
        <v>52</v>
      </c>
      <c r="D1331" t="s">
        <v>7</v>
      </c>
      <c r="E1331">
        <v>1704.79</v>
      </c>
      <c r="F1331" t="str">
        <f t="shared" si="20"/>
        <v>Cd, Hg, Ni, Pb</v>
      </c>
    </row>
    <row r="1332" spans="1:6" x14ac:dyDescent="0.25">
      <c r="A1332">
        <v>2018</v>
      </c>
      <c r="B1332" t="s">
        <v>55</v>
      </c>
      <c r="C1332" t="s">
        <v>56</v>
      </c>
      <c r="D1332" t="s">
        <v>7</v>
      </c>
      <c r="E1332">
        <v>20</v>
      </c>
      <c r="F1332" t="str">
        <f t="shared" si="20"/>
        <v>Cd, Hg, Ni, Pb</v>
      </c>
    </row>
    <row r="1333" spans="1:6" x14ac:dyDescent="0.25">
      <c r="A1333">
        <v>2018</v>
      </c>
      <c r="B1333" t="s">
        <v>57</v>
      </c>
      <c r="C1333" t="s">
        <v>58</v>
      </c>
      <c r="D1333" t="s">
        <v>7</v>
      </c>
      <c r="E1333">
        <v>390.77</v>
      </c>
      <c r="F1333" t="str">
        <f t="shared" si="20"/>
        <v>Cd, Hg, Ni, Pb</v>
      </c>
    </row>
    <row r="1334" spans="1:6" x14ac:dyDescent="0.25">
      <c r="A1334">
        <v>2018</v>
      </c>
      <c r="B1334" t="s">
        <v>5</v>
      </c>
      <c r="C1334" t="s">
        <v>6</v>
      </c>
      <c r="D1334" t="s">
        <v>8</v>
      </c>
      <c r="E1334">
        <v>968.4</v>
      </c>
      <c r="F1334" t="str">
        <f t="shared" si="20"/>
        <v>Cd, Hg, Ni, Pb</v>
      </c>
    </row>
    <row r="1335" spans="1:6" x14ac:dyDescent="0.25">
      <c r="A1335">
        <v>2018</v>
      </c>
      <c r="B1335" t="s">
        <v>14</v>
      </c>
      <c r="C1335" t="s">
        <v>15</v>
      </c>
      <c r="D1335" t="s">
        <v>8</v>
      </c>
      <c r="E1335">
        <v>1580.5</v>
      </c>
      <c r="F1335" t="str">
        <f t="shared" si="20"/>
        <v>Cd, Hg, Ni, Pb</v>
      </c>
    </row>
    <row r="1336" spans="1:6" x14ac:dyDescent="0.25">
      <c r="A1336">
        <v>2018</v>
      </c>
      <c r="B1336" t="s">
        <v>16</v>
      </c>
      <c r="C1336" t="s">
        <v>17</v>
      </c>
      <c r="D1336" t="s">
        <v>8</v>
      </c>
      <c r="E1336">
        <v>4245.8009000000002</v>
      </c>
      <c r="F1336" t="str">
        <f t="shared" si="20"/>
        <v>Cd, Hg, Ni, Pb</v>
      </c>
    </row>
    <row r="1337" spans="1:6" x14ac:dyDescent="0.25">
      <c r="A1337">
        <v>2018</v>
      </c>
      <c r="B1337" t="s">
        <v>18</v>
      </c>
      <c r="C1337" t="s">
        <v>19</v>
      </c>
      <c r="D1337" t="s">
        <v>8</v>
      </c>
      <c r="E1337">
        <v>114.5</v>
      </c>
      <c r="F1337" t="str">
        <f t="shared" si="20"/>
        <v>Cd, Hg, Ni, Pb</v>
      </c>
    </row>
    <row r="1338" spans="1:6" x14ac:dyDescent="0.25">
      <c r="A1338">
        <v>2018</v>
      </c>
      <c r="B1338" t="s">
        <v>20</v>
      </c>
      <c r="C1338" t="s">
        <v>68</v>
      </c>
      <c r="D1338" t="s">
        <v>8</v>
      </c>
      <c r="E1338">
        <v>430.77199999999999</v>
      </c>
      <c r="F1338" t="str">
        <f t="shared" si="20"/>
        <v>Cd, Hg, Ni, Pb</v>
      </c>
    </row>
    <row r="1339" spans="1:6" x14ac:dyDescent="0.25">
      <c r="A1339">
        <v>2018</v>
      </c>
      <c r="B1339" t="s">
        <v>23</v>
      </c>
      <c r="C1339" t="s">
        <v>24</v>
      </c>
      <c r="D1339" t="s">
        <v>8</v>
      </c>
      <c r="E1339">
        <v>92.203000000000003</v>
      </c>
      <c r="F1339" t="str">
        <f t="shared" si="20"/>
        <v>Cd, Hg, Ni, Pb</v>
      </c>
    </row>
    <row r="1340" spans="1:6" x14ac:dyDescent="0.25">
      <c r="A1340">
        <v>2018</v>
      </c>
      <c r="B1340" t="s">
        <v>27</v>
      </c>
      <c r="C1340" t="s">
        <v>28</v>
      </c>
      <c r="D1340" t="s">
        <v>8</v>
      </c>
      <c r="E1340">
        <v>3077.5</v>
      </c>
      <c r="F1340" t="str">
        <f t="shared" si="20"/>
        <v>Cd, Hg, Ni, Pb</v>
      </c>
    </row>
    <row r="1341" spans="1:6" x14ac:dyDescent="0.25">
      <c r="A1341">
        <v>2018</v>
      </c>
      <c r="B1341" t="s">
        <v>29</v>
      </c>
      <c r="C1341" t="s">
        <v>30</v>
      </c>
      <c r="D1341" t="s">
        <v>8</v>
      </c>
      <c r="E1341">
        <v>57.1</v>
      </c>
      <c r="F1341" t="str">
        <f t="shared" si="20"/>
        <v>Cd, Hg, Ni, Pb</v>
      </c>
    </row>
    <row r="1342" spans="1:6" x14ac:dyDescent="0.25">
      <c r="A1342">
        <v>2018</v>
      </c>
      <c r="B1342" t="s">
        <v>31</v>
      </c>
      <c r="C1342" t="s">
        <v>32</v>
      </c>
      <c r="D1342" t="s">
        <v>8</v>
      </c>
      <c r="E1342">
        <v>2152.4</v>
      </c>
      <c r="F1342" t="str">
        <f t="shared" si="20"/>
        <v>Cd, Hg, Ni, Pb</v>
      </c>
    </row>
    <row r="1343" spans="1:6" x14ac:dyDescent="0.25">
      <c r="A1343">
        <v>2018</v>
      </c>
      <c r="B1343" t="s">
        <v>33</v>
      </c>
      <c r="C1343" t="s">
        <v>34</v>
      </c>
      <c r="D1343" t="s">
        <v>8</v>
      </c>
      <c r="E1343">
        <v>166.9</v>
      </c>
      <c r="F1343" t="str">
        <f t="shared" si="20"/>
        <v>Cd, Hg, Ni, Pb</v>
      </c>
    </row>
    <row r="1344" spans="1:6" x14ac:dyDescent="0.25">
      <c r="A1344">
        <v>2018</v>
      </c>
      <c r="B1344" t="s">
        <v>63</v>
      </c>
      <c r="C1344" t="s">
        <v>64</v>
      </c>
      <c r="D1344" t="s">
        <v>8</v>
      </c>
      <c r="E1344">
        <v>370.7</v>
      </c>
      <c r="F1344" t="str">
        <f t="shared" si="20"/>
        <v>Cd, Hg, Ni, Pb</v>
      </c>
    </row>
    <row r="1345" spans="1:6" x14ac:dyDescent="0.25">
      <c r="A1345">
        <v>2018</v>
      </c>
      <c r="B1345" t="s">
        <v>35</v>
      </c>
      <c r="C1345" t="s">
        <v>36</v>
      </c>
      <c r="D1345" t="s">
        <v>8</v>
      </c>
      <c r="E1345">
        <v>997.2</v>
      </c>
      <c r="F1345" t="str">
        <f t="shared" si="20"/>
        <v>Cd, Hg, Ni, Pb</v>
      </c>
    </row>
    <row r="1346" spans="1:6" x14ac:dyDescent="0.25">
      <c r="A1346">
        <v>2018</v>
      </c>
      <c r="B1346" t="s">
        <v>37</v>
      </c>
      <c r="C1346" t="s">
        <v>38</v>
      </c>
      <c r="D1346" t="s">
        <v>8</v>
      </c>
      <c r="E1346">
        <v>1064.155</v>
      </c>
      <c r="F1346" t="str">
        <f t="shared" si="20"/>
        <v>Cd, Hg, Ni, Pb</v>
      </c>
    </row>
    <row r="1347" spans="1:6" x14ac:dyDescent="0.25">
      <c r="A1347">
        <v>2018</v>
      </c>
      <c r="B1347" t="s">
        <v>39</v>
      </c>
      <c r="C1347" t="s">
        <v>40</v>
      </c>
      <c r="D1347" t="s">
        <v>8</v>
      </c>
      <c r="E1347">
        <v>20381.6747</v>
      </c>
      <c r="F1347" t="str">
        <f t="shared" ref="F1347:F1410" si="21">IF(OR(LEFT(D1347,3)="Cad",LEFT(D1347,3)="Lea",LEFT(D1347,3)="Mer",LEFT(D1347,3)="Nic"),"Cd, Hg, Ni, Pb",IF(RIGHT(D1347,3)="gen","Total N",IF(RIGHT(D1347,3)="rus","Total P","TOC")))</f>
        <v>Cd, Hg, Ni, Pb</v>
      </c>
    </row>
    <row r="1348" spans="1:6" x14ac:dyDescent="0.25">
      <c r="A1348">
        <v>2018</v>
      </c>
      <c r="B1348" t="s">
        <v>49</v>
      </c>
      <c r="C1348" t="s">
        <v>50</v>
      </c>
      <c r="D1348" t="s">
        <v>8</v>
      </c>
      <c r="E1348">
        <v>1294.4000000000001</v>
      </c>
      <c r="F1348" t="str">
        <f t="shared" si="21"/>
        <v>Cd, Hg, Ni, Pb</v>
      </c>
    </row>
    <row r="1349" spans="1:6" x14ac:dyDescent="0.25">
      <c r="A1349">
        <v>2018</v>
      </c>
      <c r="B1349" t="s">
        <v>51</v>
      </c>
      <c r="C1349" t="s">
        <v>52</v>
      </c>
      <c r="D1349" t="s">
        <v>8</v>
      </c>
      <c r="E1349">
        <v>13491.4</v>
      </c>
      <c r="F1349" t="str">
        <f t="shared" si="21"/>
        <v>Cd, Hg, Ni, Pb</v>
      </c>
    </row>
    <row r="1350" spans="1:6" x14ac:dyDescent="0.25">
      <c r="A1350">
        <v>2018</v>
      </c>
      <c r="B1350" t="s">
        <v>55</v>
      </c>
      <c r="C1350" t="s">
        <v>56</v>
      </c>
      <c r="D1350" t="s">
        <v>8</v>
      </c>
      <c r="E1350">
        <v>1976.3</v>
      </c>
      <c r="F1350" t="str">
        <f t="shared" si="21"/>
        <v>Cd, Hg, Ni, Pb</v>
      </c>
    </row>
    <row r="1351" spans="1:6" x14ac:dyDescent="0.25">
      <c r="A1351">
        <v>2018</v>
      </c>
      <c r="B1351" t="s">
        <v>57</v>
      </c>
      <c r="C1351" t="s">
        <v>58</v>
      </c>
      <c r="D1351" t="s">
        <v>8</v>
      </c>
      <c r="E1351">
        <v>1286.5999999999999</v>
      </c>
      <c r="F1351" t="str">
        <f t="shared" si="21"/>
        <v>Cd, Hg, Ni, Pb</v>
      </c>
    </row>
    <row r="1352" spans="1:6" x14ac:dyDescent="0.25">
      <c r="A1352">
        <v>2018</v>
      </c>
      <c r="B1352" t="s">
        <v>14</v>
      </c>
      <c r="C1352" t="s">
        <v>15</v>
      </c>
      <c r="D1352" t="s">
        <v>9</v>
      </c>
      <c r="E1352">
        <v>8.27</v>
      </c>
      <c r="F1352" t="str">
        <f t="shared" si="21"/>
        <v>Cd, Hg, Ni, Pb</v>
      </c>
    </row>
    <row r="1353" spans="1:6" x14ac:dyDescent="0.25">
      <c r="A1353">
        <v>2018</v>
      </c>
      <c r="B1353" t="s">
        <v>16</v>
      </c>
      <c r="C1353" t="s">
        <v>17</v>
      </c>
      <c r="D1353" t="s">
        <v>9</v>
      </c>
      <c r="E1353">
        <v>29.758500000000002</v>
      </c>
      <c r="F1353" t="str">
        <f t="shared" si="21"/>
        <v>Cd, Hg, Ni, Pb</v>
      </c>
    </row>
    <row r="1354" spans="1:6" x14ac:dyDescent="0.25">
      <c r="A1354">
        <v>2018</v>
      </c>
      <c r="B1354" t="s">
        <v>20</v>
      </c>
      <c r="C1354" t="s">
        <v>68</v>
      </c>
      <c r="D1354" t="s">
        <v>9</v>
      </c>
      <c r="E1354">
        <v>59.13</v>
      </c>
      <c r="F1354" t="str">
        <f t="shared" si="21"/>
        <v>Cd, Hg, Ni, Pb</v>
      </c>
    </row>
    <row r="1355" spans="1:6" x14ac:dyDescent="0.25">
      <c r="A1355">
        <v>2018</v>
      </c>
      <c r="B1355" t="s">
        <v>23</v>
      </c>
      <c r="C1355" t="s">
        <v>24</v>
      </c>
      <c r="D1355" t="s">
        <v>9</v>
      </c>
      <c r="E1355">
        <v>6.3019999999999996</v>
      </c>
      <c r="F1355" t="str">
        <f t="shared" si="21"/>
        <v>Cd, Hg, Ni, Pb</v>
      </c>
    </row>
    <row r="1356" spans="1:6" x14ac:dyDescent="0.25">
      <c r="A1356">
        <v>2018</v>
      </c>
      <c r="B1356" t="s">
        <v>27</v>
      </c>
      <c r="C1356" t="s">
        <v>28</v>
      </c>
      <c r="D1356" t="s">
        <v>9</v>
      </c>
      <c r="E1356">
        <v>368.87</v>
      </c>
      <c r="F1356" t="str">
        <f t="shared" si="21"/>
        <v>Cd, Hg, Ni, Pb</v>
      </c>
    </row>
    <row r="1357" spans="1:6" x14ac:dyDescent="0.25">
      <c r="A1357">
        <v>2018</v>
      </c>
      <c r="B1357" t="s">
        <v>29</v>
      </c>
      <c r="C1357" t="s">
        <v>30</v>
      </c>
      <c r="D1357" t="s">
        <v>9</v>
      </c>
      <c r="E1357">
        <v>3.39</v>
      </c>
      <c r="F1357" t="str">
        <f t="shared" si="21"/>
        <v>Cd, Hg, Ni, Pb</v>
      </c>
    </row>
    <row r="1358" spans="1:6" x14ac:dyDescent="0.25">
      <c r="A1358">
        <v>2018</v>
      </c>
      <c r="B1358" t="s">
        <v>31</v>
      </c>
      <c r="C1358" t="s">
        <v>32</v>
      </c>
      <c r="D1358" t="s">
        <v>9</v>
      </c>
      <c r="E1358">
        <v>99.83</v>
      </c>
      <c r="F1358" t="str">
        <f t="shared" si="21"/>
        <v>Cd, Hg, Ni, Pb</v>
      </c>
    </row>
    <row r="1359" spans="1:6" x14ac:dyDescent="0.25">
      <c r="A1359">
        <v>2018</v>
      </c>
      <c r="B1359" t="s">
        <v>33</v>
      </c>
      <c r="C1359" t="s">
        <v>34</v>
      </c>
      <c r="D1359" t="s">
        <v>9</v>
      </c>
      <c r="E1359">
        <v>61.46</v>
      </c>
      <c r="F1359" t="str">
        <f t="shared" si="21"/>
        <v>Cd, Hg, Ni, Pb</v>
      </c>
    </row>
    <row r="1360" spans="1:6" x14ac:dyDescent="0.25">
      <c r="A1360">
        <v>2018</v>
      </c>
      <c r="B1360" t="s">
        <v>63</v>
      </c>
      <c r="C1360" t="s">
        <v>64</v>
      </c>
      <c r="D1360" t="s">
        <v>9</v>
      </c>
      <c r="E1360">
        <v>33.22</v>
      </c>
      <c r="F1360" t="str">
        <f t="shared" si="21"/>
        <v>Cd, Hg, Ni, Pb</v>
      </c>
    </row>
    <row r="1361" spans="1:6" x14ac:dyDescent="0.25">
      <c r="A1361">
        <v>2018</v>
      </c>
      <c r="B1361" t="s">
        <v>35</v>
      </c>
      <c r="C1361" t="s">
        <v>36</v>
      </c>
      <c r="D1361" t="s">
        <v>9</v>
      </c>
      <c r="E1361">
        <v>30.79</v>
      </c>
      <c r="F1361" t="str">
        <f t="shared" si="21"/>
        <v>Cd, Hg, Ni, Pb</v>
      </c>
    </row>
    <row r="1362" spans="1:6" x14ac:dyDescent="0.25">
      <c r="A1362">
        <v>2018</v>
      </c>
      <c r="B1362" t="s">
        <v>37</v>
      </c>
      <c r="C1362" t="s">
        <v>38</v>
      </c>
      <c r="D1362" t="s">
        <v>9</v>
      </c>
      <c r="E1362">
        <v>7.1929999999999996</v>
      </c>
      <c r="F1362" t="str">
        <f t="shared" si="21"/>
        <v>Cd, Hg, Ni, Pb</v>
      </c>
    </row>
    <row r="1363" spans="1:6" x14ac:dyDescent="0.25">
      <c r="A1363">
        <v>2018</v>
      </c>
      <c r="B1363" t="s">
        <v>39</v>
      </c>
      <c r="C1363" t="s">
        <v>40</v>
      </c>
      <c r="D1363" t="s">
        <v>9</v>
      </c>
      <c r="E1363">
        <v>664.75229999999999</v>
      </c>
      <c r="F1363" t="str">
        <f t="shared" si="21"/>
        <v>Cd, Hg, Ni, Pb</v>
      </c>
    </row>
    <row r="1364" spans="1:6" x14ac:dyDescent="0.25">
      <c r="A1364">
        <v>2018</v>
      </c>
      <c r="B1364" t="s">
        <v>49</v>
      </c>
      <c r="C1364" t="s">
        <v>50</v>
      </c>
      <c r="D1364" t="s">
        <v>9</v>
      </c>
      <c r="E1364">
        <v>7.67</v>
      </c>
      <c r="F1364" t="str">
        <f t="shared" si="21"/>
        <v>Cd, Hg, Ni, Pb</v>
      </c>
    </row>
    <row r="1365" spans="1:6" x14ac:dyDescent="0.25">
      <c r="A1365">
        <v>2018</v>
      </c>
      <c r="B1365" t="s">
        <v>51</v>
      </c>
      <c r="C1365" t="s">
        <v>52</v>
      </c>
      <c r="D1365" t="s">
        <v>9</v>
      </c>
      <c r="E1365">
        <v>250.83</v>
      </c>
      <c r="F1365" t="str">
        <f t="shared" si="21"/>
        <v>Cd, Hg, Ni, Pb</v>
      </c>
    </row>
    <row r="1366" spans="1:6" x14ac:dyDescent="0.25">
      <c r="A1366">
        <v>2018</v>
      </c>
      <c r="B1366" t="s">
        <v>55</v>
      </c>
      <c r="C1366" t="s">
        <v>56</v>
      </c>
      <c r="D1366" t="s">
        <v>9</v>
      </c>
      <c r="E1366">
        <v>18</v>
      </c>
      <c r="F1366" t="str">
        <f t="shared" si="21"/>
        <v>Cd, Hg, Ni, Pb</v>
      </c>
    </row>
    <row r="1367" spans="1:6" x14ac:dyDescent="0.25">
      <c r="A1367">
        <v>2018</v>
      </c>
      <c r="B1367" t="s">
        <v>57</v>
      </c>
      <c r="C1367" t="s">
        <v>58</v>
      </c>
      <c r="D1367" t="s">
        <v>9</v>
      </c>
      <c r="E1367">
        <v>20.62</v>
      </c>
      <c r="F1367" t="str">
        <f t="shared" si="21"/>
        <v>Cd, Hg, Ni, Pb</v>
      </c>
    </row>
    <row r="1368" spans="1:6" x14ac:dyDescent="0.25">
      <c r="A1368">
        <v>2018</v>
      </c>
      <c r="B1368" t="s">
        <v>5</v>
      </c>
      <c r="C1368" t="s">
        <v>6</v>
      </c>
      <c r="D1368" t="s">
        <v>10</v>
      </c>
      <c r="E1368">
        <v>5131.3999999999996</v>
      </c>
      <c r="F1368" t="str">
        <f t="shared" si="21"/>
        <v>Cd, Hg, Ni, Pb</v>
      </c>
    </row>
    <row r="1369" spans="1:6" x14ac:dyDescent="0.25">
      <c r="A1369">
        <v>2018</v>
      </c>
      <c r="B1369" t="s">
        <v>14</v>
      </c>
      <c r="C1369" t="s">
        <v>15</v>
      </c>
      <c r="D1369" t="s">
        <v>10</v>
      </c>
      <c r="E1369">
        <v>4708.3</v>
      </c>
      <c r="F1369" t="str">
        <f t="shared" si="21"/>
        <v>Cd, Hg, Ni, Pb</v>
      </c>
    </row>
    <row r="1370" spans="1:6" x14ac:dyDescent="0.25">
      <c r="A1370">
        <v>2018</v>
      </c>
      <c r="B1370" t="s">
        <v>16</v>
      </c>
      <c r="C1370" t="s">
        <v>17</v>
      </c>
      <c r="D1370" t="s">
        <v>10</v>
      </c>
      <c r="E1370">
        <v>3043.0304000000001</v>
      </c>
      <c r="F1370" t="str">
        <f t="shared" si="21"/>
        <v>Cd, Hg, Ni, Pb</v>
      </c>
    </row>
    <row r="1371" spans="1:6" x14ac:dyDescent="0.25">
      <c r="A1371">
        <v>2018</v>
      </c>
      <c r="B1371" t="s">
        <v>18</v>
      </c>
      <c r="C1371" t="s">
        <v>19</v>
      </c>
      <c r="D1371" t="s">
        <v>10</v>
      </c>
      <c r="E1371">
        <v>74.8</v>
      </c>
      <c r="F1371" t="str">
        <f t="shared" si="21"/>
        <v>Cd, Hg, Ni, Pb</v>
      </c>
    </row>
    <row r="1372" spans="1:6" x14ac:dyDescent="0.25">
      <c r="A1372">
        <v>2018</v>
      </c>
      <c r="B1372" t="s">
        <v>20</v>
      </c>
      <c r="C1372" t="s">
        <v>68</v>
      </c>
      <c r="D1372" t="s">
        <v>10</v>
      </c>
      <c r="E1372">
        <v>4866.9088000000002</v>
      </c>
      <c r="F1372" t="str">
        <f t="shared" si="21"/>
        <v>Cd, Hg, Ni, Pb</v>
      </c>
    </row>
    <row r="1373" spans="1:6" x14ac:dyDescent="0.25">
      <c r="A1373">
        <v>2018</v>
      </c>
      <c r="B1373" t="s">
        <v>23</v>
      </c>
      <c r="C1373" t="s">
        <v>24</v>
      </c>
      <c r="D1373" t="s">
        <v>10</v>
      </c>
      <c r="E1373">
        <v>494.66699999999997</v>
      </c>
      <c r="F1373" t="str">
        <f t="shared" si="21"/>
        <v>Cd, Hg, Ni, Pb</v>
      </c>
    </row>
    <row r="1374" spans="1:6" x14ac:dyDescent="0.25">
      <c r="A1374">
        <v>2018</v>
      </c>
      <c r="B1374" t="s">
        <v>27</v>
      </c>
      <c r="C1374" t="s">
        <v>28</v>
      </c>
      <c r="D1374" t="s">
        <v>10</v>
      </c>
      <c r="E1374">
        <v>20560.3</v>
      </c>
      <c r="F1374" t="str">
        <f t="shared" si="21"/>
        <v>Cd, Hg, Ni, Pb</v>
      </c>
    </row>
    <row r="1375" spans="1:6" x14ac:dyDescent="0.25">
      <c r="A1375">
        <v>2018</v>
      </c>
      <c r="B1375" t="s">
        <v>29</v>
      </c>
      <c r="C1375" t="s">
        <v>30</v>
      </c>
      <c r="D1375" t="s">
        <v>10</v>
      </c>
      <c r="E1375">
        <v>3062.8</v>
      </c>
      <c r="F1375" t="str">
        <f t="shared" si="21"/>
        <v>Cd, Hg, Ni, Pb</v>
      </c>
    </row>
    <row r="1376" spans="1:6" x14ac:dyDescent="0.25">
      <c r="A1376">
        <v>2018</v>
      </c>
      <c r="B1376" t="s">
        <v>31</v>
      </c>
      <c r="C1376" t="s">
        <v>32</v>
      </c>
      <c r="D1376" t="s">
        <v>10</v>
      </c>
      <c r="E1376">
        <v>9867.2999999999993</v>
      </c>
      <c r="F1376" t="str">
        <f t="shared" si="21"/>
        <v>Cd, Hg, Ni, Pb</v>
      </c>
    </row>
    <row r="1377" spans="1:6" x14ac:dyDescent="0.25">
      <c r="A1377">
        <v>2018</v>
      </c>
      <c r="B1377" t="s">
        <v>33</v>
      </c>
      <c r="C1377" t="s">
        <v>34</v>
      </c>
      <c r="D1377" t="s">
        <v>10</v>
      </c>
      <c r="E1377">
        <v>3290.4</v>
      </c>
      <c r="F1377" t="str">
        <f t="shared" si="21"/>
        <v>Cd, Hg, Ni, Pb</v>
      </c>
    </row>
    <row r="1378" spans="1:6" x14ac:dyDescent="0.25">
      <c r="A1378">
        <v>2018</v>
      </c>
      <c r="B1378" t="s">
        <v>63</v>
      </c>
      <c r="C1378" t="s">
        <v>64</v>
      </c>
      <c r="D1378" t="s">
        <v>10</v>
      </c>
      <c r="E1378">
        <v>952</v>
      </c>
      <c r="F1378" t="str">
        <f t="shared" si="21"/>
        <v>Cd, Hg, Ni, Pb</v>
      </c>
    </row>
    <row r="1379" spans="1:6" x14ac:dyDescent="0.25">
      <c r="A1379">
        <v>2018</v>
      </c>
      <c r="B1379" t="s">
        <v>35</v>
      </c>
      <c r="C1379" t="s">
        <v>36</v>
      </c>
      <c r="D1379" t="s">
        <v>10</v>
      </c>
      <c r="E1379">
        <v>1310.4000000000001</v>
      </c>
      <c r="F1379" t="str">
        <f t="shared" si="21"/>
        <v>Cd, Hg, Ni, Pb</v>
      </c>
    </row>
    <row r="1380" spans="1:6" x14ac:dyDescent="0.25">
      <c r="A1380">
        <v>2018</v>
      </c>
      <c r="B1380" t="s">
        <v>37</v>
      </c>
      <c r="C1380" t="s">
        <v>38</v>
      </c>
      <c r="D1380" t="s">
        <v>10</v>
      </c>
      <c r="E1380">
        <v>1455.2750000000001</v>
      </c>
      <c r="F1380" t="str">
        <f t="shared" si="21"/>
        <v>Cd, Hg, Ni, Pb</v>
      </c>
    </row>
    <row r="1381" spans="1:6" x14ac:dyDescent="0.25">
      <c r="A1381">
        <v>2018</v>
      </c>
      <c r="B1381" t="s">
        <v>39</v>
      </c>
      <c r="C1381" t="s">
        <v>40</v>
      </c>
      <c r="D1381" t="s">
        <v>10</v>
      </c>
      <c r="E1381">
        <v>56768.384899999997</v>
      </c>
      <c r="F1381" t="str">
        <f t="shared" si="21"/>
        <v>Cd, Hg, Ni, Pb</v>
      </c>
    </row>
    <row r="1382" spans="1:6" x14ac:dyDescent="0.25">
      <c r="A1382">
        <v>2018</v>
      </c>
      <c r="B1382" t="s">
        <v>47</v>
      </c>
      <c r="C1382" t="s">
        <v>48</v>
      </c>
      <c r="D1382" t="s">
        <v>10</v>
      </c>
      <c r="E1382">
        <v>31.9</v>
      </c>
      <c r="F1382" t="str">
        <f t="shared" si="21"/>
        <v>Cd, Hg, Ni, Pb</v>
      </c>
    </row>
    <row r="1383" spans="1:6" x14ac:dyDescent="0.25">
      <c r="A1383">
        <v>2018</v>
      </c>
      <c r="B1383" t="s">
        <v>49</v>
      </c>
      <c r="C1383" t="s">
        <v>50</v>
      </c>
      <c r="D1383" t="s">
        <v>10</v>
      </c>
      <c r="E1383">
        <v>3719.6</v>
      </c>
      <c r="F1383" t="str">
        <f t="shared" si="21"/>
        <v>Cd, Hg, Ni, Pb</v>
      </c>
    </row>
    <row r="1384" spans="1:6" x14ac:dyDescent="0.25">
      <c r="A1384">
        <v>2018</v>
      </c>
      <c r="B1384" t="s">
        <v>51</v>
      </c>
      <c r="C1384" t="s">
        <v>52</v>
      </c>
      <c r="D1384" t="s">
        <v>10</v>
      </c>
      <c r="E1384">
        <v>8164.1</v>
      </c>
      <c r="F1384" t="str">
        <f t="shared" si="21"/>
        <v>Cd, Hg, Ni, Pb</v>
      </c>
    </row>
    <row r="1385" spans="1:6" x14ac:dyDescent="0.25">
      <c r="A1385">
        <v>2018</v>
      </c>
      <c r="B1385" t="s">
        <v>55</v>
      </c>
      <c r="C1385" t="s">
        <v>56</v>
      </c>
      <c r="D1385" t="s">
        <v>10</v>
      </c>
      <c r="E1385">
        <v>4245.7</v>
      </c>
      <c r="F1385" t="str">
        <f t="shared" si="21"/>
        <v>Cd, Hg, Ni, Pb</v>
      </c>
    </row>
    <row r="1386" spans="1:6" x14ac:dyDescent="0.25">
      <c r="A1386">
        <v>2018</v>
      </c>
      <c r="B1386" t="s">
        <v>57</v>
      </c>
      <c r="C1386" t="s">
        <v>58</v>
      </c>
      <c r="D1386" t="s">
        <v>10</v>
      </c>
      <c r="E1386">
        <v>5302.2</v>
      </c>
      <c r="F1386" t="str">
        <f t="shared" si="21"/>
        <v>Cd, Hg, Ni, Pb</v>
      </c>
    </row>
    <row r="1387" spans="1:6" x14ac:dyDescent="0.25">
      <c r="A1387">
        <v>2018</v>
      </c>
      <c r="B1387" t="s">
        <v>59</v>
      </c>
      <c r="C1387" t="s">
        <v>60</v>
      </c>
      <c r="D1387" t="s">
        <v>10</v>
      </c>
      <c r="E1387">
        <v>401.52</v>
      </c>
      <c r="F1387" t="str">
        <f t="shared" si="21"/>
        <v>Cd, Hg, Ni, Pb</v>
      </c>
    </row>
    <row r="1388" spans="1:6" x14ac:dyDescent="0.25">
      <c r="A1388">
        <v>2018</v>
      </c>
      <c r="B1388" t="s">
        <v>5</v>
      </c>
      <c r="C1388" t="s">
        <v>6</v>
      </c>
      <c r="D1388" t="s">
        <v>11</v>
      </c>
      <c r="E1388">
        <v>5267200</v>
      </c>
      <c r="F1388" t="str">
        <f t="shared" si="21"/>
        <v>Total N</v>
      </c>
    </row>
    <row r="1389" spans="1:6" x14ac:dyDescent="0.25">
      <c r="A1389">
        <v>2018</v>
      </c>
      <c r="B1389" t="s">
        <v>14</v>
      </c>
      <c r="C1389" t="s">
        <v>15</v>
      </c>
      <c r="D1389" t="s">
        <v>11</v>
      </c>
      <c r="E1389">
        <v>10134400</v>
      </c>
      <c r="F1389" t="str">
        <f t="shared" si="21"/>
        <v>Total N</v>
      </c>
    </row>
    <row r="1390" spans="1:6" x14ac:dyDescent="0.25">
      <c r="A1390">
        <v>2018</v>
      </c>
      <c r="B1390" t="s">
        <v>16</v>
      </c>
      <c r="C1390" t="s">
        <v>17</v>
      </c>
      <c r="D1390" t="s">
        <v>11</v>
      </c>
      <c r="E1390">
        <v>2333124.585</v>
      </c>
      <c r="F1390" t="str">
        <f t="shared" si="21"/>
        <v>Total N</v>
      </c>
    </row>
    <row r="1391" spans="1:6" x14ac:dyDescent="0.25">
      <c r="A1391">
        <v>2018</v>
      </c>
      <c r="B1391" t="s">
        <v>18</v>
      </c>
      <c r="C1391" t="s">
        <v>19</v>
      </c>
      <c r="D1391" t="s">
        <v>11</v>
      </c>
      <c r="E1391">
        <v>668000</v>
      </c>
      <c r="F1391" t="str">
        <f t="shared" si="21"/>
        <v>Total N</v>
      </c>
    </row>
    <row r="1392" spans="1:6" x14ac:dyDescent="0.25">
      <c r="A1392">
        <v>2018</v>
      </c>
      <c r="B1392" t="s">
        <v>20</v>
      </c>
      <c r="C1392" t="s">
        <v>68</v>
      </c>
      <c r="D1392" t="s">
        <v>11</v>
      </c>
      <c r="E1392">
        <v>4691096.1409999998</v>
      </c>
      <c r="F1392" t="str">
        <f t="shared" si="21"/>
        <v>Total N</v>
      </c>
    </row>
    <row r="1393" spans="1:6" x14ac:dyDescent="0.25">
      <c r="A1393">
        <v>2018</v>
      </c>
      <c r="B1393" t="s">
        <v>23</v>
      </c>
      <c r="C1393" t="s">
        <v>24</v>
      </c>
      <c r="D1393" t="s">
        <v>11</v>
      </c>
      <c r="E1393">
        <v>1700518.8687160001</v>
      </c>
      <c r="F1393" t="str">
        <f t="shared" si="21"/>
        <v>Total N</v>
      </c>
    </row>
    <row r="1394" spans="1:6" x14ac:dyDescent="0.25">
      <c r="A1394">
        <v>2018</v>
      </c>
      <c r="B1394" t="s">
        <v>27</v>
      </c>
      <c r="C1394" t="s">
        <v>28</v>
      </c>
      <c r="D1394" t="s">
        <v>11</v>
      </c>
      <c r="E1394">
        <v>63712300</v>
      </c>
      <c r="F1394" t="str">
        <f t="shared" si="21"/>
        <v>Total N</v>
      </c>
    </row>
    <row r="1395" spans="1:6" x14ac:dyDescent="0.25">
      <c r="A1395">
        <v>2018</v>
      </c>
      <c r="B1395" t="s">
        <v>29</v>
      </c>
      <c r="C1395" t="s">
        <v>30</v>
      </c>
      <c r="D1395" t="s">
        <v>11</v>
      </c>
      <c r="E1395">
        <v>8185000</v>
      </c>
      <c r="F1395" t="str">
        <f t="shared" si="21"/>
        <v>Total N</v>
      </c>
    </row>
    <row r="1396" spans="1:6" x14ac:dyDescent="0.25">
      <c r="A1396">
        <v>2018</v>
      </c>
      <c r="B1396" t="s">
        <v>31</v>
      </c>
      <c r="C1396" t="s">
        <v>32</v>
      </c>
      <c r="D1396" t="s">
        <v>11</v>
      </c>
      <c r="E1396">
        <v>40424800</v>
      </c>
      <c r="F1396" t="str">
        <f t="shared" si="21"/>
        <v>Total N</v>
      </c>
    </row>
    <row r="1397" spans="1:6" x14ac:dyDescent="0.25">
      <c r="A1397">
        <v>2018</v>
      </c>
      <c r="B1397" t="s">
        <v>33</v>
      </c>
      <c r="C1397" t="s">
        <v>34</v>
      </c>
      <c r="D1397" t="s">
        <v>11</v>
      </c>
      <c r="E1397">
        <v>3204900</v>
      </c>
      <c r="F1397" t="str">
        <f t="shared" si="21"/>
        <v>Total N</v>
      </c>
    </row>
    <row r="1398" spans="1:6" x14ac:dyDescent="0.25">
      <c r="A1398">
        <v>2018</v>
      </c>
      <c r="B1398" t="s">
        <v>63</v>
      </c>
      <c r="C1398" t="s">
        <v>64</v>
      </c>
      <c r="D1398" t="s">
        <v>11</v>
      </c>
      <c r="E1398">
        <v>4105900</v>
      </c>
      <c r="F1398" t="str">
        <f t="shared" si="21"/>
        <v>Total N</v>
      </c>
    </row>
    <row r="1399" spans="1:6" x14ac:dyDescent="0.25">
      <c r="A1399">
        <v>2018</v>
      </c>
      <c r="B1399" t="s">
        <v>35</v>
      </c>
      <c r="C1399" t="s">
        <v>36</v>
      </c>
      <c r="D1399" t="s">
        <v>11</v>
      </c>
      <c r="E1399">
        <v>2109400</v>
      </c>
      <c r="F1399" t="str">
        <f t="shared" si="21"/>
        <v>Total N</v>
      </c>
    </row>
    <row r="1400" spans="1:6" x14ac:dyDescent="0.25">
      <c r="A1400">
        <v>2018</v>
      </c>
      <c r="B1400" t="s">
        <v>37</v>
      </c>
      <c r="C1400" t="s">
        <v>38</v>
      </c>
      <c r="D1400" t="s">
        <v>11</v>
      </c>
      <c r="E1400">
        <v>5779137.4850000003</v>
      </c>
      <c r="F1400" t="str">
        <f t="shared" si="21"/>
        <v>Total N</v>
      </c>
    </row>
    <row r="1401" spans="1:6" x14ac:dyDescent="0.25">
      <c r="A1401">
        <v>2018</v>
      </c>
      <c r="B1401" t="s">
        <v>39</v>
      </c>
      <c r="C1401" t="s">
        <v>40</v>
      </c>
      <c r="D1401" t="s">
        <v>11</v>
      </c>
      <c r="E1401">
        <v>24821661.899999999</v>
      </c>
      <c r="F1401" t="str">
        <f t="shared" si="21"/>
        <v>Total N</v>
      </c>
    </row>
    <row r="1402" spans="1:6" x14ac:dyDescent="0.25">
      <c r="A1402">
        <v>2018</v>
      </c>
      <c r="B1402" t="s">
        <v>43</v>
      </c>
      <c r="C1402" t="s">
        <v>44</v>
      </c>
      <c r="D1402" t="s">
        <v>11</v>
      </c>
      <c r="E1402">
        <v>173600</v>
      </c>
      <c r="F1402" t="str">
        <f t="shared" si="21"/>
        <v>Total N</v>
      </c>
    </row>
    <row r="1403" spans="1:6" x14ac:dyDescent="0.25">
      <c r="A1403">
        <v>2018</v>
      </c>
      <c r="B1403" t="s">
        <v>47</v>
      </c>
      <c r="C1403" t="s">
        <v>48</v>
      </c>
      <c r="D1403" t="s">
        <v>11</v>
      </c>
      <c r="E1403">
        <v>1300200</v>
      </c>
      <c r="F1403" t="str">
        <f t="shared" si="21"/>
        <v>Total N</v>
      </c>
    </row>
    <row r="1404" spans="1:6" x14ac:dyDescent="0.25">
      <c r="A1404">
        <v>2018</v>
      </c>
      <c r="B1404" t="s">
        <v>49</v>
      </c>
      <c r="C1404" t="s">
        <v>50</v>
      </c>
      <c r="D1404" t="s">
        <v>11</v>
      </c>
      <c r="E1404">
        <v>7049100</v>
      </c>
      <c r="F1404" t="str">
        <f t="shared" si="21"/>
        <v>Total N</v>
      </c>
    </row>
    <row r="1405" spans="1:6" x14ac:dyDescent="0.25">
      <c r="A1405">
        <v>2018</v>
      </c>
      <c r="B1405" t="s">
        <v>51</v>
      </c>
      <c r="C1405" t="s">
        <v>52</v>
      </c>
      <c r="D1405" t="s">
        <v>11</v>
      </c>
      <c r="E1405">
        <v>11923900</v>
      </c>
      <c r="F1405" t="str">
        <f t="shared" si="21"/>
        <v>Total N</v>
      </c>
    </row>
    <row r="1406" spans="1:6" x14ac:dyDescent="0.25">
      <c r="A1406">
        <v>2018</v>
      </c>
      <c r="B1406" t="s">
        <v>55</v>
      </c>
      <c r="C1406" t="s">
        <v>56</v>
      </c>
      <c r="D1406" t="s">
        <v>11</v>
      </c>
      <c r="E1406">
        <v>7423600</v>
      </c>
      <c r="F1406" t="str">
        <f t="shared" si="21"/>
        <v>Total N</v>
      </c>
    </row>
    <row r="1407" spans="1:6" x14ac:dyDescent="0.25">
      <c r="A1407">
        <v>2018</v>
      </c>
      <c r="B1407" t="s">
        <v>57</v>
      </c>
      <c r="C1407" t="s">
        <v>58</v>
      </c>
      <c r="D1407" t="s">
        <v>11</v>
      </c>
      <c r="E1407">
        <v>9264700</v>
      </c>
      <c r="F1407" t="str">
        <f t="shared" si="21"/>
        <v>Total N</v>
      </c>
    </row>
    <row r="1408" spans="1:6" x14ac:dyDescent="0.25">
      <c r="A1408">
        <v>2018</v>
      </c>
      <c r="B1408" t="s">
        <v>59</v>
      </c>
      <c r="C1408" t="s">
        <v>60</v>
      </c>
      <c r="D1408" t="s">
        <v>11</v>
      </c>
      <c r="E1408">
        <v>552411</v>
      </c>
      <c r="F1408" t="str">
        <f t="shared" si="21"/>
        <v>Total N</v>
      </c>
    </row>
    <row r="1409" spans="1:6" x14ac:dyDescent="0.25">
      <c r="A1409">
        <v>2018</v>
      </c>
      <c r="B1409" t="s">
        <v>5</v>
      </c>
      <c r="C1409" t="s">
        <v>6</v>
      </c>
      <c r="D1409" t="s">
        <v>12</v>
      </c>
      <c r="E1409">
        <v>14435200</v>
      </c>
      <c r="F1409" t="str">
        <f t="shared" si="21"/>
        <v>TOC</v>
      </c>
    </row>
    <row r="1410" spans="1:6" x14ac:dyDescent="0.25">
      <c r="A1410">
        <v>2018</v>
      </c>
      <c r="B1410" t="s">
        <v>14</v>
      </c>
      <c r="C1410" t="s">
        <v>15</v>
      </c>
      <c r="D1410" t="s">
        <v>12</v>
      </c>
      <c r="E1410">
        <v>11358400</v>
      </c>
      <c r="F1410" t="str">
        <f t="shared" si="21"/>
        <v>TOC</v>
      </c>
    </row>
    <row r="1411" spans="1:6" x14ac:dyDescent="0.25">
      <c r="A1411">
        <v>2018</v>
      </c>
      <c r="B1411" t="s">
        <v>16</v>
      </c>
      <c r="C1411" t="s">
        <v>17</v>
      </c>
      <c r="D1411" t="s">
        <v>12</v>
      </c>
      <c r="E1411">
        <v>5175048.5953000002</v>
      </c>
      <c r="F1411" t="str">
        <f t="shared" ref="F1411:F1474" si="22">IF(OR(LEFT(D1411,3)="Cad",LEFT(D1411,3)="Lea",LEFT(D1411,3)="Mer",LEFT(D1411,3)="Nic"),"Cd, Hg, Ni, Pb",IF(RIGHT(D1411,3)="gen","Total N",IF(RIGHT(D1411,3)="rus","Total P","TOC")))</f>
        <v>TOC</v>
      </c>
    </row>
    <row r="1412" spans="1:6" x14ac:dyDescent="0.25">
      <c r="A1412">
        <v>2018</v>
      </c>
      <c r="B1412" t="s">
        <v>18</v>
      </c>
      <c r="C1412" t="s">
        <v>19</v>
      </c>
      <c r="D1412" t="s">
        <v>12</v>
      </c>
      <c r="E1412">
        <v>65800</v>
      </c>
      <c r="F1412" t="str">
        <f t="shared" si="22"/>
        <v>TOC</v>
      </c>
    </row>
    <row r="1413" spans="1:6" x14ac:dyDescent="0.25">
      <c r="A1413">
        <v>2018</v>
      </c>
      <c r="B1413" t="s">
        <v>20</v>
      </c>
      <c r="C1413" t="s">
        <v>68</v>
      </c>
      <c r="D1413" t="s">
        <v>12</v>
      </c>
      <c r="E1413">
        <v>15677356.317460001</v>
      </c>
      <c r="F1413" t="str">
        <f t="shared" si="22"/>
        <v>TOC</v>
      </c>
    </row>
    <row r="1414" spans="1:6" x14ac:dyDescent="0.25">
      <c r="A1414">
        <v>2018</v>
      </c>
      <c r="B1414" t="s">
        <v>23</v>
      </c>
      <c r="C1414" t="s">
        <v>24</v>
      </c>
      <c r="D1414" t="s">
        <v>12</v>
      </c>
      <c r="E1414">
        <v>3542489.4062689999</v>
      </c>
      <c r="F1414" t="str">
        <f t="shared" si="22"/>
        <v>TOC</v>
      </c>
    </row>
    <row r="1415" spans="1:6" x14ac:dyDescent="0.25">
      <c r="A1415">
        <v>2018</v>
      </c>
      <c r="B1415" t="s">
        <v>27</v>
      </c>
      <c r="C1415" t="s">
        <v>28</v>
      </c>
      <c r="D1415" t="s">
        <v>12</v>
      </c>
      <c r="E1415">
        <v>35142300</v>
      </c>
      <c r="F1415" t="str">
        <f t="shared" si="22"/>
        <v>TOC</v>
      </c>
    </row>
    <row r="1416" spans="1:6" x14ac:dyDescent="0.25">
      <c r="A1416">
        <v>2018</v>
      </c>
      <c r="B1416" t="s">
        <v>29</v>
      </c>
      <c r="C1416" t="s">
        <v>30</v>
      </c>
      <c r="D1416" t="s">
        <v>12</v>
      </c>
      <c r="E1416">
        <v>11293500</v>
      </c>
      <c r="F1416" t="str">
        <f t="shared" si="22"/>
        <v>TOC</v>
      </c>
    </row>
    <row r="1417" spans="1:6" x14ac:dyDescent="0.25">
      <c r="A1417">
        <v>2018</v>
      </c>
      <c r="B1417" t="s">
        <v>31</v>
      </c>
      <c r="C1417" t="s">
        <v>32</v>
      </c>
      <c r="D1417" t="s">
        <v>12</v>
      </c>
      <c r="E1417">
        <v>57555800</v>
      </c>
      <c r="F1417" t="str">
        <f t="shared" si="22"/>
        <v>TOC</v>
      </c>
    </row>
    <row r="1418" spans="1:6" x14ac:dyDescent="0.25">
      <c r="A1418">
        <v>2018</v>
      </c>
      <c r="B1418" t="s">
        <v>33</v>
      </c>
      <c r="C1418" t="s">
        <v>34</v>
      </c>
      <c r="D1418" t="s">
        <v>12</v>
      </c>
      <c r="E1418">
        <v>2822000</v>
      </c>
      <c r="F1418" t="str">
        <f t="shared" si="22"/>
        <v>TOC</v>
      </c>
    </row>
    <row r="1419" spans="1:6" x14ac:dyDescent="0.25">
      <c r="A1419">
        <v>2018</v>
      </c>
      <c r="B1419" t="s">
        <v>63</v>
      </c>
      <c r="C1419" t="s">
        <v>64</v>
      </c>
      <c r="D1419" t="s">
        <v>12</v>
      </c>
      <c r="E1419">
        <v>916000</v>
      </c>
      <c r="F1419" t="str">
        <f t="shared" si="22"/>
        <v>TOC</v>
      </c>
    </row>
    <row r="1420" spans="1:6" x14ac:dyDescent="0.25">
      <c r="A1420">
        <v>2018</v>
      </c>
      <c r="B1420" t="s">
        <v>35</v>
      </c>
      <c r="C1420" t="s">
        <v>36</v>
      </c>
      <c r="D1420" t="s">
        <v>12</v>
      </c>
      <c r="E1420">
        <v>3728900</v>
      </c>
      <c r="F1420" t="str">
        <f t="shared" si="22"/>
        <v>TOC</v>
      </c>
    </row>
    <row r="1421" spans="1:6" x14ac:dyDescent="0.25">
      <c r="A1421">
        <v>2018</v>
      </c>
      <c r="B1421" t="s">
        <v>37</v>
      </c>
      <c r="C1421" t="s">
        <v>38</v>
      </c>
      <c r="D1421" t="s">
        <v>12</v>
      </c>
      <c r="E1421">
        <v>7830313.4189999998</v>
      </c>
      <c r="F1421" t="str">
        <f t="shared" si="22"/>
        <v>TOC</v>
      </c>
    </row>
    <row r="1422" spans="1:6" x14ac:dyDescent="0.25">
      <c r="A1422">
        <v>2018</v>
      </c>
      <c r="B1422" t="s">
        <v>39</v>
      </c>
      <c r="C1422" t="s">
        <v>40</v>
      </c>
      <c r="D1422" t="s">
        <v>12</v>
      </c>
      <c r="E1422">
        <v>29434282.199999999</v>
      </c>
      <c r="F1422" t="str">
        <f t="shared" si="22"/>
        <v>TOC</v>
      </c>
    </row>
    <row r="1423" spans="1:6" x14ac:dyDescent="0.25">
      <c r="A1423">
        <v>2018</v>
      </c>
      <c r="B1423" t="s">
        <v>43</v>
      </c>
      <c r="C1423" t="s">
        <v>44</v>
      </c>
      <c r="D1423" t="s">
        <v>12</v>
      </c>
      <c r="E1423">
        <v>211800</v>
      </c>
      <c r="F1423" t="str">
        <f t="shared" si="22"/>
        <v>TOC</v>
      </c>
    </row>
    <row r="1424" spans="1:6" x14ac:dyDescent="0.25">
      <c r="A1424">
        <v>2018</v>
      </c>
      <c r="B1424" t="s">
        <v>47</v>
      </c>
      <c r="C1424" t="s">
        <v>48</v>
      </c>
      <c r="D1424" t="s">
        <v>12</v>
      </c>
      <c r="E1424">
        <v>1043700</v>
      </c>
      <c r="F1424" t="str">
        <f t="shared" si="22"/>
        <v>TOC</v>
      </c>
    </row>
    <row r="1425" spans="1:6" x14ac:dyDescent="0.25">
      <c r="A1425">
        <v>2018</v>
      </c>
      <c r="B1425" t="s">
        <v>49</v>
      </c>
      <c r="C1425" t="s">
        <v>50</v>
      </c>
      <c r="D1425" t="s">
        <v>12</v>
      </c>
      <c r="E1425">
        <v>11574000</v>
      </c>
      <c r="F1425" t="str">
        <f t="shared" si="22"/>
        <v>TOC</v>
      </c>
    </row>
    <row r="1426" spans="1:6" x14ac:dyDescent="0.25">
      <c r="A1426">
        <v>2018</v>
      </c>
      <c r="B1426" t="s">
        <v>51</v>
      </c>
      <c r="C1426" t="s">
        <v>52</v>
      </c>
      <c r="D1426" t="s">
        <v>12</v>
      </c>
      <c r="E1426">
        <v>15708300</v>
      </c>
      <c r="F1426" t="str">
        <f t="shared" si="22"/>
        <v>TOC</v>
      </c>
    </row>
    <row r="1427" spans="1:6" x14ac:dyDescent="0.25">
      <c r="A1427">
        <v>2018</v>
      </c>
      <c r="B1427" t="s">
        <v>55</v>
      </c>
      <c r="C1427" t="s">
        <v>56</v>
      </c>
      <c r="D1427" t="s">
        <v>12</v>
      </c>
      <c r="E1427">
        <v>13713400</v>
      </c>
      <c r="F1427" t="str">
        <f t="shared" si="22"/>
        <v>TOC</v>
      </c>
    </row>
    <row r="1428" spans="1:6" x14ac:dyDescent="0.25">
      <c r="A1428">
        <v>2018</v>
      </c>
      <c r="B1428" t="s">
        <v>57</v>
      </c>
      <c r="C1428" t="s">
        <v>58</v>
      </c>
      <c r="D1428" t="s">
        <v>12</v>
      </c>
      <c r="E1428">
        <v>55985900</v>
      </c>
      <c r="F1428" t="str">
        <f t="shared" si="22"/>
        <v>TOC</v>
      </c>
    </row>
    <row r="1429" spans="1:6" x14ac:dyDescent="0.25">
      <c r="A1429">
        <v>2018</v>
      </c>
      <c r="B1429" t="s">
        <v>59</v>
      </c>
      <c r="C1429" t="s">
        <v>60</v>
      </c>
      <c r="D1429" t="s">
        <v>12</v>
      </c>
      <c r="E1429">
        <v>1005563</v>
      </c>
      <c r="F1429" t="str">
        <f t="shared" si="22"/>
        <v>TOC</v>
      </c>
    </row>
    <row r="1430" spans="1:6" x14ac:dyDescent="0.25">
      <c r="A1430">
        <v>2018</v>
      </c>
      <c r="B1430" t="s">
        <v>5</v>
      </c>
      <c r="C1430" t="s">
        <v>6</v>
      </c>
      <c r="D1430" t="s">
        <v>13</v>
      </c>
      <c r="E1430">
        <v>326520</v>
      </c>
      <c r="F1430" t="str">
        <f t="shared" si="22"/>
        <v>Total P</v>
      </c>
    </row>
    <row r="1431" spans="1:6" x14ac:dyDescent="0.25">
      <c r="A1431">
        <v>2018</v>
      </c>
      <c r="B1431" t="s">
        <v>14</v>
      </c>
      <c r="C1431" t="s">
        <v>15</v>
      </c>
      <c r="D1431" t="s">
        <v>13</v>
      </c>
      <c r="E1431">
        <v>666670</v>
      </c>
      <c r="F1431" t="str">
        <f t="shared" si="22"/>
        <v>Total P</v>
      </c>
    </row>
    <row r="1432" spans="1:6" x14ac:dyDescent="0.25">
      <c r="A1432">
        <v>2018</v>
      </c>
      <c r="B1432" t="s">
        <v>16</v>
      </c>
      <c r="C1432" t="s">
        <v>17</v>
      </c>
      <c r="D1432" t="s">
        <v>13</v>
      </c>
      <c r="E1432">
        <v>258487.198</v>
      </c>
      <c r="F1432" t="str">
        <f t="shared" si="22"/>
        <v>Total P</v>
      </c>
    </row>
    <row r="1433" spans="1:6" x14ac:dyDescent="0.25">
      <c r="A1433">
        <v>2018</v>
      </c>
      <c r="B1433" t="s">
        <v>18</v>
      </c>
      <c r="C1433" t="s">
        <v>19</v>
      </c>
      <c r="D1433" t="s">
        <v>13</v>
      </c>
      <c r="E1433">
        <v>121010</v>
      </c>
      <c r="F1433" t="str">
        <f t="shared" si="22"/>
        <v>Total P</v>
      </c>
    </row>
    <row r="1434" spans="1:6" x14ac:dyDescent="0.25">
      <c r="A1434">
        <v>2018</v>
      </c>
      <c r="B1434" t="s">
        <v>20</v>
      </c>
      <c r="C1434" t="s">
        <v>68</v>
      </c>
      <c r="D1434" t="s">
        <v>13</v>
      </c>
      <c r="E1434">
        <v>477391.06</v>
      </c>
      <c r="F1434" t="str">
        <f t="shared" si="22"/>
        <v>Total P</v>
      </c>
    </row>
    <row r="1435" spans="1:6" x14ac:dyDescent="0.25">
      <c r="A1435">
        <v>2018</v>
      </c>
      <c r="B1435" t="s">
        <v>23</v>
      </c>
      <c r="C1435" t="s">
        <v>24</v>
      </c>
      <c r="D1435" t="s">
        <v>13</v>
      </c>
      <c r="E1435">
        <v>190858.939335</v>
      </c>
      <c r="F1435" t="str">
        <f t="shared" si="22"/>
        <v>Total P</v>
      </c>
    </row>
    <row r="1436" spans="1:6" x14ac:dyDescent="0.25">
      <c r="A1436">
        <v>2018</v>
      </c>
      <c r="B1436" t="s">
        <v>27</v>
      </c>
      <c r="C1436" t="s">
        <v>28</v>
      </c>
      <c r="D1436" t="s">
        <v>13</v>
      </c>
      <c r="E1436">
        <v>5063330</v>
      </c>
      <c r="F1436" t="str">
        <f t="shared" si="22"/>
        <v>Total P</v>
      </c>
    </row>
    <row r="1437" spans="1:6" x14ac:dyDescent="0.25">
      <c r="A1437">
        <v>2018</v>
      </c>
      <c r="B1437" t="s">
        <v>29</v>
      </c>
      <c r="C1437" t="s">
        <v>30</v>
      </c>
      <c r="D1437" t="s">
        <v>13</v>
      </c>
      <c r="E1437">
        <v>273390</v>
      </c>
      <c r="F1437" t="str">
        <f t="shared" si="22"/>
        <v>Total P</v>
      </c>
    </row>
    <row r="1438" spans="1:6" x14ac:dyDescent="0.25">
      <c r="A1438">
        <v>2018</v>
      </c>
      <c r="B1438" t="s">
        <v>31</v>
      </c>
      <c r="C1438" t="s">
        <v>32</v>
      </c>
      <c r="D1438" t="s">
        <v>13</v>
      </c>
      <c r="E1438">
        <v>2971840</v>
      </c>
      <c r="F1438" t="str">
        <f t="shared" si="22"/>
        <v>Total P</v>
      </c>
    </row>
    <row r="1439" spans="1:6" x14ac:dyDescent="0.25">
      <c r="A1439">
        <v>2018</v>
      </c>
      <c r="B1439" t="s">
        <v>33</v>
      </c>
      <c r="C1439" t="s">
        <v>34</v>
      </c>
      <c r="D1439" t="s">
        <v>13</v>
      </c>
      <c r="E1439">
        <v>644000</v>
      </c>
      <c r="F1439" t="str">
        <f t="shared" si="22"/>
        <v>Total P</v>
      </c>
    </row>
    <row r="1440" spans="1:6" x14ac:dyDescent="0.25">
      <c r="A1440">
        <v>2018</v>
      </c>
      <c r="B1440" t="s">
        <v>63</v>
      </c>
      <c r="C1440" t="s">
        <v>64</v>
      </c>
      <c r="D1440" t="s">
        <v>13</v>
      </c>
      <c r="E1440">
        <v>417200</v>
      </c>
      <c r="F1440" t="str">
        <f t="shared" si="22"/>
        <v>Total P</v>
      </c>
    </row>
    <row r="1441" spans="1:6" x14ac:dyDescent="0.25">
      <c r="A1441">
        <v>2018</v>
      </c>
      <c r="B1441" t="s">
        <v>35</v>
      </c>
      <c r="C1441" t="s">
        <v>36</v>
      </c>
      <c r="D1441" t="s">
        <v>13</v>
      </c>
      <c r="E1441">
        <v>133100</v>
      </c>
      <c r="F1441" t="str">
        <f t="shared" si="22"/>
        <v>Total P</v>
      </c>
    </row>
    <row r="1442" spans="1:6" x14ac:dyDescent="0.25">
      <c r="A1442">
        <v>2018</v>
      </c>
      <c r="B1442" t="s">
        <v>37</v>
      </c>
      <c r="C1442" t="s">
        <v>38</v>
      </c>
      <c r="D1442" t="s">
        <v>13</v>
      </c>
      <c r="E1442">
        <v>858165.95400000003</v>
      </c>
      <c r="F1442" t="str">
        <f t="shared" si="22"/>
        <v>Total P</v>
      </c>
    </row>
    <row r="1443" spans="1:6" x14ac:dyDescent="0.25">
      <c r="A1443">
        <v>2018</v>
      </c>
      <c r="B1443" t="s">
        <v>39</v>
      </c>
      <c r="C1443" t="s">
        <v>40</v>
      </c>
      <c r="D1443" t="s">
        <v>13</v>
      </c>
      <c r="E1443">
        <v>2642982.7785999998</v>
      </c>
      <c r="F1443" t="str">
        <f t="shared" si="22"/>
        <v>Total P</v>
      </c>
    </row>
    <row r="1444" spans="1:6" x14ac:dyDescent="0.25">
      <c r="A1444">
        <v>2018</v>
      </c>
      <c r="B1444" t="s">
        <v>43</v>
      </c>
      <c r="C1444" t="s">
        <v>44</v>
      </c>
      <c r="D1444" t="s">
        <v>13</v>
      </c>
      <c r="E1444">
        <v>10800</v>
      </c>
      <c r="F1444" t="str">
        <f t="shared" si="22"/>
        <v>Total P</v>
      </c>
    </row>
    <row r="1445" spans="1:6" x14ac:dyDescent="0.25">
      <c r="A1445">
        <v>2018</v>
      </c>
      <c r="B1445" t="s">
        <v>47</v>
      </c>
      <c r="C1445" t="s">
        <v>48</v>
      </c>
      <c r="D1445" t="s">
        <v>13</v>
      </c>
      <c r="E1445">
        <v>165300</v>
      </c>
      <c r="F1445" t="str">
        <f t="shared" si="22"/>
        <v>Total P</v>
      </c>
    </row>
    <row r="1446" spans="1:6" x14ac:dyDescent="0.25">
      <c r="A1446">
        <v>2018</v>
      </c>
      <c r="B1446" t="s">
        <v>49</v>
      </c>
      <c r="C1446" t="s">
        <v>50</v>
      </c>
      <c r="D1446" t="s">
        <v>13</v>
      </c>
      <c r="E1446">
        <v>754070</v>
      </c>
      <c r="F1446" t="str">
        <f t="shared" si="22"/>
        <v>Total P</v>
      </c>
    </row>
    <row r="1447" spans="1:6" x14ac:dyDescent="0.25">
      <c r="A1447">
        <v>2018</v>
      </c>
      <c r="B1447" t="s">
        <v>51</v>
      </c>
      <c r="C1447" t="s">
        <v>52</v>
      </c>
      <c r="D1447" t="s">
        <v>13</v>
      </c>
      <c r="E1447">
        <v>388290</v>
      </c>
      <c r="F1447" t="str">
        <f t="shared" si="22"/>
        <v>Total P</v>
      </c>
    </row>
    <row r="1448" spans="1:6" x14ac:dyDescent="0.25">
      <c r="A1448">
        <v>2018</v>
      </c>
      <c r="B1448" t="s">
        <v>55</v>
      </c>
      <c r="C1448" t="s">
        <v>56</v>
      </c>
      <c r="D1448" t="s">
        <v>13</v>
      </c>
      <c r="E1448">
        <v>592850</v>
      </c>
      <c r="F1448" t="str">
        <f t="shared" si="22"/>
        <v>Total P</v>
      </c>
    </row>
    <row r="1449" spans="1:6" x14ac:dyDescent="0.25">
      <c r="A1449">
        <v>2018</v>
      </c>
      <c r="B1449" t="s">
        <v>57</v>
      </c>
      <c r="C1449" t="s">
        <v>58</v>
      </c>
      <c r="D1449" t="s">
        <v>13</v>
      </c>
      <c r="E1449">
        <v>329230</v>
      </c>
      <c r="F1449" t="str">
        <f t="shared" si="22"/>
        <v>Total P</v>
      </c>
    </row>
    <row r="1450" spans="1:6" x14ac:dyDescent="0.25">
      <c r="A1450">
        <v>2018</v>
      </c>
      <c r="B1450" t="s">
        <v>59</v>
      </c>
      <c r="C1450" t="s">
        <v>60</v>
      </c>
      <c r="D1450" t="s">
        <v>13</v>
      </c>
      <c r="E1450">
        <v>114969</v>
      </c>
      <c r="F1450" t="str">
        <f t="shared" si="22"/>
        <v>Total P</v>
      </c>
    </row>
    <row r="1451" spans="1:6" x14ac:dyDescent="0.25">
      <c r="A1451">
        <v>2019</v>
      </c>
      <c r="B1451" t="s">
        <v>5</v>
      </c>
      <c r="C1451" t="s">
        <v>6</v>
      </c>
      <c r="D1451" t="s">
        <v>7</v>
      </c>
      <c r="E1451">
        <v>15.28</v>
      </c>
      <c r="F1451" t="str">
        <f t="shared" si="22"/>
        <v>Cd, Hg, Ni, Pb</v>
      </c>
    </row>
    <row r="1452" spans="1:6" x14ac:dyDescent="0.25">
      <c r="A1452">
        <v>2019</v>
      </c>
      <c r="B1452" t="s">
        <v>14</v>
      </c>
      <c r="C1452" t="s">
        <v>15</v>
      </c>
      <c r="D1452" t="s">
        <v>7</v>
      </c>
      <c r="E1452">
        <v>29.9</v>
      </c>
      <c r="F1452" t="str">
        <f t="shared" si="22"/>
        <v>Cd, Hg, Ni, Pb</v>
      </c>
    </row>
    <row r="1453" spans="1:6" x14ac:dyDescent="0.25">
      <c r="A1453">
        <v>2019</v>
      </c>
      <c r="B1453" t="s">
        <v>16</v>
      </c>
      <c r="C1453" t="s">
        <v>17</v>
      </c>
      <c r="D1453" t="s">
        <v>7</v>
      </c>
      <c r="E1453">
        <v>732</v>
      </c>
      <c r="F1453" t="str">
        <f t="shared" si="22"/>
        <v>Cd, Hg, Ni, Pb</v>
      </c>
    </row>
    <row r="1454" spans="1:6" x14ac:dyDescent="0.25">
      <c r="A1454">
        <v>2019</v>
      </c>
      <c r="B1454" t="s">
        <v>18</v>
      </c>
      <c r="C1454" t="s">
        <v>19</v>
      </c>
      <c r="D1454" t="s">
        <v>7</v>
      </c>
      <c r="E1454">
        <v>30.7</v>
      </c>
      <c r="F1454" t="str">
        <f t="shared" si="22"/>
        <v>Cd, Hg, Ni, Pb</v>
      </c>
    </row>
    <row r="1455" spans="1:6" x14ac:dyDescent="0.25">
      <c r="A1455">
        <v>2019</v>
      </c>
      <c r="B1455" t="s">
        <v>20</v>
      </c>
      <c r="C1455" t="s">
        <v>68</v>
      </c>
      <c r="D1455" t="s">
        <v>7</v>
      </c>
      <c r="E1455">
        <v>96.909000000000006</v>
      </c>
      <c r="F1455" t="str">
        <f t="shared" si="22"/>
        <v>Cd, Hg, Ni, Pb</v>
      </c>
    </row>
    <row r="1456" spans="1:6" x14ac:dyDescent="0.25">
      <c r="A1456">
        <v>2019</v>
      </c>
      <c r="B1456" t="s">
        <v>23</v>
      </c>
      <c r="C1456" t="s">
        <v>24</v>
      </c>
      <c r="D1456" t="s">
        <v>7</v>
      </c>
      <c r="E1456">
        <v>5.3179999999999996</v>
      </c>
      <c r="F1456" t="str">
        <f t="shared" si="22"/>
        <v>Cd, Hg, Ni, Pb</v>
      </c>
    </row>
    <row r="1457" spans="1:6" x14ac:dyDescent="0.25">
      <c r="A1457">
        <v>2019</v>
      </c>
      <c r="B1457" t="s">
        <v>27</v>
      </c>
      <c r="C1457" t="s">
        <v>28</v>
      </c>
      <c r="D1457" t="s">
        <v>7</v>
      </c>
      <c r="E1457">
        <v>1236.7</v>
      </c>
      <c r="F1457" t="str">
        <f t="shared" si="22"/>
        <v>Cd, Hg, Ni, Pb</v>
      </c>
    </row>
    <row r="1458" spans="1:6" x14ac:dyDescent="0.25">
      <c r="A1458">
        <v>2019</v>
      </c>
      <c r="B1458" t="s">
        <v>29</v>
      </c>
      <c r="C1458" t="s">
        <v>30</v>
      </c>
      <c r="D1458" t="s">
        <v>7</v>
      </c>
      <c r="E1458">
        <v>49.76</v>
      </c>
      <c r="F1458" t="str">
        <f t="shared" si="22"/>
        <v>Cd, Hg, Ni, Pb</v>
      </c>
    </row>
    <row r="1459" spans="1:6" x14ac:dyDescent="0.25">
      <c r="A1459">
        <v>2019</v>
      </c>
      <c r="B1459" t="s">
        <v>31</v>
      </c>
      <c r="C1459" t="s">
        <v>32</v>
      </c>
      <c r="D1459" t="s">
        <v>7</v>
      </c>
      <c r="E1459">
        <v>303.19000199999999</v>
      </c>
      <c r="F1459" t="str">
        <f t="shared" si="22"/>
        <v>Cd, Hg, Ni, Pb</v>
      </c>
    </row>
    <row r="1460" spans="1:6" x14ac:dyDescent="0.25">
      <c r="A1460">
        <v>2019</v>
      </c>
      <c r="B1460" t="s">
        <v>33</v>
      </c>
      <c r="C1460" t="s">
        <v>34</v>
      </c>
      <c r="D1460" t="s">
        <v>7</v>
      </c>
      <c r="E1460">
        <v>54</v>
      </c>
      <c r="F1460" t="str">
        <f t="shared" si="22"/>
        <v>Cd, Hg, Ni, Pb</v>
      </c>
    </row>
    <row r="1461" spans="1:6" x14ac:dyDescent="0.25">
      <c r="A1461">
        <v>2019</v>
      </c>
      <c r="B1461" t="s">
        <v>63</v>
      </c>
      <c r="C1461" t="s">
        <v>64</v>
      </c>
      <c r="D1461" t="s">
        <v>7</v>
      </c>
      <c r="E1461">
        <v>21.9</v>
      </c>
      <c r="F1461" t="str">
        <f t="shared" si="22"/>
        <v>Cd, Hg, Ni, Pb</v>
      </c>
    </row>
    <row r="1462" spans="1:6" x14ac:dyDescent="0.25">
      <c r="A1462">
        <v>2019</v>
      </c>
      <c r="B1462" t="s">
        <v>35</v>
      </c>
      <c r="C1462" t="s">
        <v>36</v>
      </c>
      <c r="D1462" t="s">
        <v>7</v>
      </c>
      <c r="E1462">
        <v>75.400000000000006</v>
      </c>
      <c r="F1462" t="str">
        <f t="shared" si="22"/>
        <v>Cd, Hg, Ni, Pb</v>
      </c>
    </row>
    <row r="1463" spans="1:6" x14ac:dyDescent="0.25">
      <c r="A1463">
        <v>2019</v>
      </c>
      <c r="B1463" t="s">
        <v>37</v>
      </c>
      <c r="C1463" t="s">
        <v>38</v>
      </c>
      <c r="D1463" t="s">
        <v>7</v>
      </c>
      <c r="E1463">
        <v>28.954999999999998</v>
      </c>
      <c r="F1463" t="str">
        <f t="shared" si="22"/>
        <v>Cd, Hg, Ni, Pb</v>
      </c>
    </row>
    <row r="1464" spans="1:6" x14ac:dyDescent="0.25">
      <c r="A1464">
        <v>2019</v>
      </c>
      <c r="B1464" t="s">
        <v>51</v>
      </c>
      <c r="C1464" t="s">
        <v>52</v>
      </c>
      <c r="D1464" t="s">
        <v>7</v>
      </c>
      <c r="E1464">
        <v>4002.91</v>
      </c>
      <c r="F1464" t="str">
        <f t="shared" si="22"/>
        <v>Cd, Hg, Ni, Pb</v>
      </c>
    </row>
    <row r="1465" spans="1:6" x14ac:dyDescent="0.25">
      <c r="A1465">
        <v>2019</v>
      </c>
      <c r="B1465" t="s">
        <v>55</v>
      </c>
      <c r="C1465" t="s">
        <v>56</v>
      </c>
      <c r="D1465" t="s">
        <v>7</v>
      </c>
      <c r="E1465">
        <v>34</v>
      </c>
      <c r="F1465" t="str">
        <f t="shared" si="22"/>
        <v>Cd, Hg, Ni, Pb</v>
      </c>
    </row>
    <row r="1466" spans="1:6" x14ac:dyDescent="0.25">
      <c r="A1466">
        <v>2019</v>
      </c>
      <c r="B1466" t="s">
        <v>57</v>
      </c>
      <c r="C1466" t="s">
        <v>58</v>
      </c>
      <c r="D1466" t="s">
        <v>7</v>
      </c>
      <c r="E1466">
        <v>429.58</v>
      </c>
      <c r="F1466" t="str">
        <f t="shared" si="22"/>
        <v>Cd, Hg, Ni, Pb</v>
      </c>
    </row>
    <row r="1467" spans="1:6" x14ac:dyDescent="0.25">
      <c r="A1467">
        <v>2019</v>
      </c>
      <c r="B1467" t="s">
        <v>5</v>
      </c>
      <c r="C1467" t="s">
        <v>6</v>
      </c>
      <c r="D1467" t="s">
        <v>8</v>
      </c>
      <c r="E1467">
        <v>519.4</v>
      </c>
      <c r="F1467" t="str">
        <f t="shared" si="22"/>
        <v>Cd, Hg, Ni, Pb</v>
      </c>
    </row>
    <row r="1468" spans="1:6" x14ac:dyDescent="0.25">
      <c r="A1468">
        <v>2019</v>
      </c>
      <c r="B1468" t="s">
        <v>14</v>
      </c>
      <c r="C1468" t="s">
        <v>15</v>
      </c>
      <c r="D1468" t="s">
        <v>8</v>
      </c>
      <c r="E1468">
        <v>1049</v>
      </c>
      <c r="F1468" t="str">
        <f t="shared" si="22"/>
        <v>Cd, Hg, Ni, Pb</v>
      </c>
    </row>
    <row r="1469" spans="1:6" x14ac:dyDescent="0.25">
      <c r="A1469">
        <v>2019</v>
      </c>
      <c r="B1469" t="s">
        <v>16</v>
      </c>
      <c r="C1469" t="s">
        <v>17</v>
      </c>
      <c r="D1469" t="s">
        <v>8</v>
      </c>
      <c r="E1469">
        <v>4397</v>
      </c>
      <c r="F1469" t="str">
        <f t="shared" si="22"/>
        <v>Cd, Hg, Ni, Pb</v>
      </c>
    </row>
    <row r="1470" spans="1:6" x14ac:dyDescent="0.25">
      <c r="A1470">
        <v>2019</v>
      </c>
      <c r="B1470" t="s">
        <v>18</v>
      </c>
      <c r="C1470" t="s">
        <v>19</v>
      </c>
      <c r="D1470" t="s">
        <v>8</v>
      </c>
      <c r="E1470">
        <v>102.4</v>
      </c>
      <c r="F1470" t="str">
        <f t="shared" si="22"/>
        <v>Cd, Hg, Ni, Pb</v>
      </c>
    </row>
    <row r="1471" spans="1:6" x14ac:dyDescent="0.25">
      <c r="A1471">
        <v>2019</v>
      </c>
      <c r="B1471" t="s">
        <v>20</v>
      </c>
      <c r="C1471" t="s">
        <v>68</v>
      </c>
      <c r="D1471" t="s">
        <v>8</v>
      </c>
      <c r="E1471">
        <v>457.91039000000001</v>
      </c>
      <c r="F1471" t="str">
        <f t="shared" si="22"/>
        <v>Cd, Hg, Ni, Pb</v>
      </c>
    </row>
    <row r="1472" spans="1:6" x14ac:dyDescent="0.25">
      <c r="A1472">
        <v>2019</v>
      </c>
      <c r="B1472" t="s">
        <v>23</v>
      </c>
      <c r="C1472" t="s">
        <v>24</v>
      </c>
      <c r="D1472" t="s">
        <v>8</v>
      </c>
      <c r="E1472">
        <v>144.95500000000001</v>
      </c>
      <c r="F1472" t="str">
        <f t="shared" si="22"/>
        <v>Cd, Hg, Ni, Pb</v>
      </c>
    </row>
    <row r="1473" spans="1:6" x14ac:dyDescent="0.25">
      <c r="A1473">
        <v>2019</v>
      </c>
      <c r="B1473" t="s">
        <v>27</v>
      </c>
      <c r="C1473" t="s">
        <v>28</v>
      </c>
      <c r="D1473" t="s">
        <v>8</v>
      </c>
      <c r="E1473">
        <v>5676.8</v>
      </c>
      <c r="F1473" t="str">
        <f t="shared" si="22"/>
        <v>Cd, Hg, Ni, Pb</v>
      </c>
    </row>
    <row r="1474" spans="1:6" x14ac:dyDescent="0.25">
      <c r="A1474">
        <v>2019</v>
      </c>
      <c r="B1474" t="s">
        <v>29</v>
      </c>
      <c r="C1474" t="s">
        <v>30</v>
      </c>
      <c r="D1474" t="s">
        <v>8</v>
      </c>
      <c r="E1474">
        <v>115.2</v>
      </c>
      <c r="F1474" t="str">
        <f t="shared" si="22"/>
        <v>Cd, Hg, Ni, Pb</v>
      </c>
    </row>
    <row r="1475" spans="1:6" x14ac:dyDescent="0.25">
      <c r="A1475">
        <v>2019</v>
      </c>
      <c r="B1475" t="s">
        <v>31</v>
      </c>
      <c r="C1475" t="s">
        <v>32</v>
      </c>
      <c r="D1475" t="s">
        <v>8</v>
      </c>
      <c r="E1475">
        <v>1924.099997</v>
      </c>
      <c r="F1475" t="str">
        <f t="shared" ref="F1475:F1538" si="23">IF(OR(LEFT(D1475,3)="Cad",LEFT(D1475,3)="Lea",LEFT(D1475,3)="Mer",LEFT(D1475,3)="Nic"),"Cd, Hg, Ni, Pb",IF(RIGHT(D1475,3)="gen","Total N",IF(RIGHT(D1475,3)="rus","Total P","TOC")))</f>
        <v>Cd, Hg, Ni, Pb</v>
      </c>
    </row>
    <row r="1476" spans="1:6" x14ac:dyDescent="0.25">
      <c r="A1476">
        <v>2019</v>
      </c>
      <c r="B1476" t="s">
        <v>33</v>
      </c>
      <c r="C1476" t="s">
        <v>34</v>
      </c>
      <c r="D1476" t="s">
        <v>8</v>
      </c>
      <c r="E1476">
        <v>300</v>
      </c>
      <c r="F1476" t="str">
        <f t="shared" si="23"/>
        <v>Cd, Hg, Ni, Pb</v>
      </c>
    </row>
    <row r="1477" spans="1:6" x14ac:dyDescent="0.25">
      <c r="A1477">
        <v>2019</v>
      </c>
      <c r="B1477" t="s">
        <v>63</v>
      </c>
      <c r="C1477" t="s">
        <v>64</v>
      </c>
      <c r="D1477" t="s">
        <v>8</v>
      </c>
      <c r="E1477">
        <v>542.1</v>
      </c>
      <c r="F1477" t="str">
        <f t="shared" si="23"/>
        <v>Cd, Hg, Ni, Pb</v>
      </c>
    </row>
    <row r="1478" spans="1:6" x14ac:dyDescent="0.25">
      <c r="A1478">
        <v>2019</v>
      </c>
      <c r="B1478" t="s">
        <v>35</v>
      </c>
      <c r="C1478" t="s">
        <v>36</v>
      </c>
      <c r="D1478" t="s">
        <v>8</v>
      </c>
      <c r="E1478">
        <v>159.4</v>
      </c>
      <c r="F1478" t="str">
        <f t="shared" si="23"/>
        <v>Cd, Hg, Ni, Pb</v>
      </c>
    </row>
    <row r="1479" spans="1:6" x14ac:dyDescent="0.25">
      <c r="A1479">
        <v>2019</v>
      </c>
      <c r="B1479" t="s">
        <v>37</v>
      </c>
      <c r="C1479" t="s">
        <v>38</v>
      </c>
      <c r="D1479" t="s">
        <v>8</v>
      </c>
      <c r="E1479">
        <v>1036.184</v>
      </c>
      <c r="F1479" t="str">
        <f t="shared" si="23"/>
        <v>Cd, Hg, Ni, Pb</v>
      </c>
    </row>
    <row r="1480" spans="1:6" x14ac:dyDescent="0.25">
      <c r="A1480">
        <v>2019</v>
      </c>
      <c r="B1480" t="s">
        <v>51</v>
      </c>
      <c r="C1480" t="s">
        <v>52</v>
      </c>
      <c r="D1480" t="s">
        <v>8</v>
      </c>
      <c r="E1480">
        <v>16706.900000000001</v>
      </c>
      <c r="F1480" t="str">
        <f t="shared" si="23"/>
        <v>Cd, Hg, Ni, Pb</v>
      </c>
    </row>
    <row r="1481" spans="1:6" x14ac:dyDescent="0.25">
      <c r="A1481">
        <v>2019</v>
      </c>
      <c r="B1481" t="s">
        <v>55</v>
      </c>
      <c r="C1481" t="s">
        <v>56</v>
      </c>
      <c r="D1481" t="s">
        <v>8</v>
      </c>
      <c r="E1481">
        <v>1321</v>
      </c>
      <c r="F1481" t="str">
        <f t="shared" si="23"/>
        <v>Cd, Hg, Ni, Pb</v>
      </c>
    </row>
    <row r="1482" spans="1:6" x14ac:dyDescent="0.25">
      <c r="A1482">
        <v>2019</v>
      </c>
      <c r="B1482" t="s">
        <v>57</v>
      </c>
      <c r="C1482" t="s">
        <v>58</v>
      </c>
      <c r="D1482" t="s">
        <v>8</v>
      </c>
      <c r="E1482">
        <v>1255.3</v>
      </c>
      <c r="F1482" t="str">
        <f t="shared" si="23"/>
        <v>Cd, Hg, Ni, Pb</v>
      </c>
    </row>
    <row r="1483" spans="1:6" x14ac:dyDescent="0.25">
      <c r="A1483">
        <v>2019</v>
      </c>
      <c r="B1483" t="s">
        <v>14</v>
      </c>
      <c r="C1483" t="s">
        <v>15</v>
      </c>
      <c r="D1483" t="s">
        <v>9</v>
      </c>
      <c r="E1483">
        <v>373.55</v>
      </c>
      <c r="F1483" t="str">
        <f t="shared" si="23"/>
        <v>Cd, Hg, Ni, Pb</v>
      </c>
    </row>
    <row r="1484" spans="1:6" x14ac:dyDescent="0.25">
      <c r="A1484">
        <v>2019</v>
      </c>
      <c r="B1484" t="s">
        <v>16</v>
      </c>
      <c r="C1484" t="s">
        <v>17</v>
      </c>
      <c r="D1484" t="s">
        <v>9</v>
      </c>
      <c r="E1484">
        <v>15</v>
      </c>
      <c r="F1484" t="str">
        <f t="shared" si="23"/>
        <v>Cd, Hg, Ni, Pb</v>
      </c>
    </row>
    <row r="1485" spans="1:6" x14ac:dyDescent="0.25">
      <c r="A1485">
        <v>2019</v>
      </c>
      <c r="B1485" t="s">
        <v>20</v>
      </c>
      <c r="C1485" t="s">
        <v>68</v>
      </c>
      <c r="D1485" t="s">
        <v>9</v>
      </c>
      <c r="E1485">
        <v>50.82</v>
      </c>
      <c r="F1485" t="str">
        <f t="shared" si="23"/>
        <v>Cd, Hg, Ni, Pb</v>
      </c>
    </row>
    <row r="1486" spans="1:6" x14ac:dyDescent="0.25">
      <c r="A1486">
        <v>2019</v>
      </c>
      <c r="B1486" t="s">
        <v>23</v>
      </c>
      <c r="C1486" t="s">
        <v>24</v>
      </c>
      <c r="D1486" t="s">
        <v>9</v>
      </c>
      <c r="E1486">
        <v>11.726000000000001</v>
      </c>
      <c r="F1486" t="str">
        <f t="shared" si="23"/>
        <v>Cd, Hg, Ni, Pb</v>
      </c>
    </row>
    <row r="1487" spans="1:6" x14ac:dyDescent="0.25">
      <c r="A1487">
        <v>2019</v>
      </c>
      <c r="B1487" t="s">
        <v>27</v>
      </c>
      <c r="C1487" t="s">
        <v>28</v>
      </c>
      <c r="D1487" t="s">
        <v>9</v>
      </c>
      <c r="E1487">
        <v>835.41</v>
      </c>
      <c r="F1487" t="str">
        <f t="shared" si="23"/>
        <v>Cd, Hg, Ni, Pb</v>
      </c>
    </row>
    <row r="1488" spans="1:6" x14ac:dyDescent="0.25">
      <c r="A1488">
        <v>2019</v>
      </c>
      <c r="B1488" t="s">
        <v>29</v>
      </c>
      <c r="C1488" t="s">
        <v>30</v>
      </c>
      <c r="D1488" t="s">
        <v>9</v>
      </c>
      <c r="E1488">
        <v>9.9499999999999993</v>
      </c>
      <c r="F1488" t="str">
        <f t="shared" si="23"/>
        <v>Cd, Hg, Ni, Pb</v>
      </c>
    </row>
    <row r="1489" spans="1:6" x14ac:dyDescent="0.25">
      <c r="A1489">
        <v>2019</v>
      </c>
      <c r="B1489" t="s">
        <v>31</v>
      </c>
      <c r="C1489" t="s">
        <v>32</v>
      </c>
      <c r="D1489" t="s">
        <v>9</v>
      </c>
      <c r="E1489">
        <v>81.19</v>
      </c>
      <c r="F1489" t="str">
        <f t="shared" si="23"/>
        <v>Cd, Hg, Ni, Pb</v>
      </c>
    </row>
    <row r="1490" spans="1:6" x14ac:dyDescent="0.25">
      <c r="A1490">
        <v>2019</v>
      </c>
      <c r="B1490" t="s">
        <v>33</v>
      </c>
      <c r="C1490" t="s">
        <v>34</v>
      </c>
      <c r="D1490" t="s">
        <v>9</v>
      </c>
      <c r="E1490">
        <v>111.96</v>
      </c>
      <c r="F1490" t="str">
        <f t="shared" si="23"/>
        <v>Cd, Hg, Ni, Pb</v>
      </c>
    </row>
    <row r="1491" spans="1:6" x14ac:dyDescent="0.25">
      <c r="A1491">
        <v>2019</v>
      </c>
      <c r="B1491" t="s">
        <v>63</v>
      </c>
      <c r="C1491" t="s">
        <v>64</v>
      </c>
      <c r="D1491" t="s">
        <v>9</v>
      </c>
      <c r="E1491">
        <v>34.229999999999997</v>
      </c>
      <c r="F1491" t="str">
        <f t="shared" si="23"/>
        <v>Cd, Hg, Ni, Pb</v>
      </c>
    </row>
    <row r="1492" spans="1:6" x14ac:dyDescent="0.25">
      <c r="A1492">
        <v>2019</v>
      </c>
      <c r="B1492" t="s">
        <v>35</v>
      </c>
      <c r="C1492" t="s">
        <v>36</v>
      </c>
      <c r="D1492" t="s">
        <v>9</v>
      </c>
      <c r="E1492">
        <v>54.27</v>
      </c>
      <c r="F1492" t="str">
        <f t="shared" si="23"/>
        <v>Cd, Hg, Ni, Pb</v>
      </c>
    </row>
    <row r="1493" spans="1:6" x14ac:dyDescent="0.25">
      <c r="A1493">
        <v>2019</v>
      </c>
      <c r="B1493" t="s">
        <v>37</v>
      </c>
      <c r="C1493" t="s">
        <v>38</v>
      </c>
      <c r="D1493" t="s">
        <v>9</v>
      </c>
      <c r="E1493">
        <v>2</v>
      </c>
      <c r="F1493" t="str">
        <f t="shared" si="23"/>
        <v>Cd, Hg, Ni, Pb</v>
      </c>
    </row>
    <row r="1494" spans="1:6" x14ac:dyDescent="0.25">
      <c r="A1494">
        <v>2019</v>
      </c>
      <c r="B1494" t="s">
        <v>51</v>
      </c>
      <c r="C1494" t="s">
        <v>52</v>
      </c>
      <c r="D1494" t="s">
        <v>9</v>
      </c>
      <c r="E1494">
        <v>223.02</v>
      </c>
      <c r="F1494" t="str">
        <f t="shared" si="23"/>
        <v>Cd, Hg, Ni, Pb</v>
      </c>
    </row>
    <row r="1495" spans="1:6" x14ac:dyDescent="0.25">
      <c r="A1495">
        <v>2019</v>
      </c>
      <c r="B1495" t="s">
        <v>55</v>
      </c>
      <c r="C1495" t="s">
        <v>56</v>
      </c>
      <c r="D1495" t="s">
        <v>9</v>
      </c>
      <c r="E1495">
        <v>34.090000000000003</v>
      </c>
      <c r="F1495" t="str">
        <f t="shared" si="23"/>
        <v>Cd, Hg, Ni, Pb</v>
      </c>
    </row>
    <row r="1496" spans="1:6" x14ac:dyDescent="0.25">
      <c r="A1496">
        <v>2019</v>
      </c>
      <c r="B1496" t="s">
        <v>57</v>
      </c>
      <c r="C1496" t="s">
        <v>58</v>
      </c>
      <c r="D1496" t="s">
        <v>9</v>
      </c>
      <c r="E1496">
        <v>22.25</v>
      </c>
      <c r="F1496" t="str">
        <f t="shared" si="23"/>
        <v>Cd, Hg, Ni, Pb</v>
      </c>
    </row>
    <row r="1497" spans="1:6" x14ac:dyDescent="0.25">
      <c r="A1497">
        <v>2019</v>
      </c>
      <c r="B1497" t="s">
        <v>5</v>
      </c>
      <c r="C1497" t="s">
        <v>6</v>
      </c>
      <c r="D1497" t="s">
        <v>10</v>
      </c>
      <c r="E1497">
        <v>4575.5</v>
      </c>
      <c r="F1497" t="str">
        <f t="shared" si="23"/>
        <v>Cd, Hg, Ni, Pb</v>
      </c>
    </row>
    <row r="1498" spans="1:6" x14ac:dyDescent="0.25">
      <c r="A1498">
        <v>2019</v>
      </c>
      <c r="B1498" t="s">
        <v>14</v>
      </c>
      <c r="C1498" t="s">
        <v>15</v>
      </c>
      <c r="D1498" t="s">
        <v>10</v>
      </c>
      <c r="E1498">
        <v>4142.3999999999996</v>
      </c>
      <c r="F1498" t="str">
        <f t="shared" si="23"/>
        <v>Cd, Hg, Ni, Pb</v>
      </c>
    </row>
    <row r="1499" spans="1:6" x14ac:dyDescent="0.25">
      <c r="A1499">
        <v>2019</v>
      </c>
      <c r="B1499" t="s">
        <v>16</v>
      </c>
      <c r="C1499" t="s">
        <v>17</v>
      </c>
      <c r="D1499" t="s">
        <v>10</v>
      </c>
      <c r="E1499">
        <v>3815</v>
      </c>
      <c r="F1499" t="str">
        <f t="shared" si="23"/>
        <v>Cd, Hg, Ni, Pb</v>
      </c>
    </row>
    <row r="1500" spans="1:6" x14ac:dyDescent="0.25">
      <c r="A1500">
        <v>2019</v>
      </c>
      <c r="B1500" t="s">
        <v>18</v>
      </c>
      <c r="C1500" t="s">
        <v>19</v>
      </c>
      <c r="D1500" t="s">
        <v>10</v>
      </c>
      <c r="E1500">
        <v>102.4</v>
      </c>
      <c r="F1500" t="str">
        <f t="shared" si="23"/>
        <v>Cd, Hg, Ni, Pb</v>
      </c>
    </row>
    <row r="1501" spans="1:6" x14ac:dyDescent="0.25">
      <c r="A1501">
        <v>2019</v>
      </c>
      <c r="B1501" t="s">
        <v>20</v>
      </c>
      <c r="C1501" t="s">
        <v>68</v>
      </c>
      <c r="D1501" t="s">
        <v>10</v>
      </c>
      <c r="E1501">
        <v>3003.5804199999998</v>
      </c>
      <c r="F1501" t="str">
        <f t="shared" si="23"/>
        <v>Cd, Hg, Ni, Pb</v>
      </c>
    </row>
    <row r="1502" spans="1:6" x14ac:dyDescent="0.25">
      <c r="A1502">
        <v>2019</v>
      </c>
      <c r="B1502" t="s">
        <v>23</v>
      </c>
      <c r="C1502" t="s">
        <v>24</v>
      </c>
      <c r="D1502" t="s">
        <v>10</v>
      </c>
      <c r="E1502">
        <v>448.30040000000002</v>
      </c>
      <c r="F1502" t="str">
        <f t="shared" si="23"/>
        <v>Cd, Hg, Ni, Pb</v>
      </c>
    </row>
    <row r="1503" spans="1:6" x14ac:dyDescent="0.25">
      <c r="A1503">
        <v>2019</v>
      </c>
      <c r="B1503" t="s">
        <v>27</v>
      </c>
      <c r="C1503" t="s">
        <v>28</v>
      </c>
      <c r="D1503" t="s">
        <v>10</v>
      </c>
      <c r="E1503">
        <v>23145.1</v>
      </c>
      <c r="F1503" t="str">
        <f t="shared" si="23"/>
        <v>Cd, Hg, Ni, Pb</v>
      </c>
    </row>
    <row r="1504" spans="1:6" x14ac:dyDescent="0.25">
      <c r="A1504">
        <v>2019</v>
      </c>
      <c r="B1504" t="s">
        <v>29</v>
      </c>
      <c r="C1504" t="s">
        <v>30</v>
      </c>
      <c r="D1504" t="s">
        <v>10</v>
      </c>
      <c r="E1504">
        <v>3754.5</v>
      </c>
      <c r="F1504" t="str">
        <f t="shared" si="23"/>
        <v>Cd, Hg, Ni, Pb</v>
      </c>
    </row>
    <row r="1505" spans="1:6" x14ac:dyDescent="0.25">
      <c r="A1505">
        <v>2019</v>
      </c>
      <c r="B1505" t="s">
        <v>31</v>
      </c>
      <c r="C1505" t="s">
        <v>32</v>
      </c>
      <c r="D1505" t="s">
        <v>10</v>
      </c>
      <c r="E1505">
        <v>8389.8999910000002</v>
      </c>
      <c r="F1505" t="str">
        <f t="shared" si="23"/>
        <v>Cd, Hg, Ni, Pb</v>
      </c>
    </row>
    <row r="1506" spans="1:6" x14ac:dyDescent="0.25">
      <c r="A1506">
        <v>2019</v>
      </c>
      <c r="B1506" t="s">
        <v>33</v>
      </c>
      <c r="C1506" t="s">
        <v>34</v>
      </c>
      <c r="D1506" t="s">
        <v>10</v>
      </c>
      <c r="E1506">
        <v>3582.8</v>
      </c>
      <c r="F1506" t="str">
        <f t="shared" si="23"/>
        <v>Cd, Hg, Ni, Pb</v>
      </c>
    </row>
    <row r="1507" spans="1:6" x14ac:dyDescent="0.25">
      <c r="A1507">
        <v>2019</v>
      </c>
      <c r="B1507" t="s">
        <v>35</v>
      </c>
      <c r="C1507" t="s">
        <v>36</v>
      </c>
      <c r="D1507" t="s">
        <v>10</v>
      </c>
      <c r="E1507">
        <v>364.8</v>
      </c>
      <c r="F1507" t="str">
        <f t="shared" si="23"/>
        <v>Cd, Hg, Ni, Pb</v>
      </c>
    </row>
    <row r="1508" spans="1:6" x14ac:dyDescent="0.25">
      <c r="A1508">
        <v>2019</v>
      </c>
      <c r="B1508" t="s">
        <v>37</v>
      </c>
      <c r="C1508" t="s">
        <v>38</v>
      </c>
      <c r="D1508" t="s">
        <v>10</v>
      </c>
      <c r="E1508">
        <v>1351.7619999999999</v>
      </c>
      <c r="F1508" t="str">
        <f t="shared" si="23"/>
        <v>Cd, Hg, Ni, Pb</v>
      </c>
    </row>
    <row r="1509" spans="1:6" x14ac:dyDescent="0.25">
      <c r="A1509">
        <v>2019</v>
      </c>
      <c r="B1509" t="s">
        <v>51</v>
      </c>
      <c r="C1509" t="s">
        <v>52</v>
      </c>
      <c r="D1509" t="s">
        <v>10</v>
      </c>
      <c r="E1509">
        <v>9456.4</v>
      </c>
      <c r="F1509" t="str">
        <f t="shared" si="23"/>
        <v>Cd, Hg, Ni, Pb</v>
      </c>
    </row>
    <row r="1510" spans="1:6" x14ac:dyDescent="0.25">
      <c r="A1510">
        <v>2019</v>
      </c>
      <c r="B1510" t="s">
        <v>55</v>
      </c>
      <c r="C1510" t="s">
        <v>56</v>
      </c>
      <c r="D1510" t="s">
        <v>10</v>
      </c>
      <c r="E1510">
        <v>3435.3</v>
      </c>
      <c r="F1510" t="str">
        <f t="shared" si="23"/>
        <v>Cd, Hg, Ni, Pb</v>
      </c>
    </row>
    <row r="1511" spans="1:6" x14ac:dyDescent="0.25">
      <c r="A1511">
        <v>2019</v>
      </c>
      <c r="B1511" t="s">
        <v>57</v>
      </c>
      <c r="C1511" t="s">
        <v>58</v>
      </c>
      <c r="D1511" t="s">
        <v>10</v>
      </c>
      <c r="E1511">
        <v>5163.1000000000004</v>
      </c>
      <c r="F1511" t="str">
        <f t="shared" si="23"/>
        <v>Cd, Hg, Ni, Pb</v>
      </c>
    </row>
    <row r="1512" spans="1:6" x14ac:dyDescent="0.25">
      <c r="A1512">
        <v>2019</v>
      </c>
      <c r="B1512" t="s">
        <v>59</v>
      </c>
      <c r="C1512" t="s">
        <v>60</v>
      </c>
      <c r="D1512" t="s">
        <v>10</v>
      </c>
      <c r="E1512">
        <v>385.43</v>
      </c>
      <c r="F1512" t="str">
        <f t="shared" si="23"/>
        <v>Cd, Hg, Ni, Pb</v>
      </c>
    </row>
    <row r="1513" spans="1:6" x14ac:dyDescent="0.25">
      <c r="A1513">
        <v>2019</v>
      </c>
      <c r="B1513" t="s">
        <v>5</v>
      </c>
      <c r="C1513" t="s">
        <v>6</v>
      </c>
      <c r="D1513" t="s">
        <v>11</v>
      </c>
      <c r="E1513">
        <v>4981300</v>
      </c>
      <c r="F1513" t="str">
        <f t="shared" si="23"/>
        <v>Total N</v>
      </c>
    </row>
    <row r="1514" spans="1:6" x14ac:dyDescent="0.25">
      <c r="A1514">
        <v>2019</v>
      </c>
      <c r="B1514" t="s">
        <v>14</v>
      </c>
      <c r="C1514" t="s">
        <v>15</v>
      </c>
      <c r="D1514" t="s">
        <v>11</v>
      </c>
      <c r="E1514">
        <v>3951200</v>
      </c>
      <c r="F1514" t="str">
        <f t="shared" si="23"/>
        <v>Total N</v>
      </c>
    </row>
    <row r="1515" spans="1:6" x14ac:dyDescent="0.25">
      <c r="A1515">
        <v>2019</v>
      </c>
      <c r="B1515" t="s">
        <v>16</v>
      </c>
      <c r="C1515" t="s">
        <v>17</v>
      </c>
      <c r="D1515" t="s">
        <v>11</v>
      </c>
      <c r="E1515">
        <v>2322059</v>
      </c>
      <c r="F1515" t="str">
        <f t="shared" si="23"/>
        <v>Total N</v>
      </c>
    </row>
    <row r="1516" spans="1:6" x14ac:dyDescent="0.25">
      <c r="A1516">
        <v>2019</v>
      </c>
      <c r="B1516" t="s">
        <v>18</v>
      </c>
      <c r="C1516" t="s">
        <v>19</v>
      </c>
      <c r="D1516" t="s">
        <v>11</v>
      </c>
      <c r="E1516">
        <v>774600</v>
      </c>
      <c r="F1516" t="str">
        <f t="shared" si="23"/>
        <v>Total N</v>
      </c>
    </row>
    <row r="1517" spans="1:6" x14ac:dyDescent="0.25">
      <c r="A1517">
        <v>2019</v>
      </c>
      <c r="B1517" t="s">
        <v>20</v>
      </c>
      <c r="C1517" t="s">
        <v>68</v>
      </c>
      <c r="D1517" t="s">
        <v>11</v>
      </c>
      <c r="E1517">
        <v>3772000.74</v>
      </c>
      <c r="F1517" t="str">
        <f t="shared" si="23"/>
        <v>Total N</v>
      </c>
    </row>
    <row r="1518" spans="1:6" x14ac:dyDescent="0.25">
      <c r="A1518">
        <v>2019</v>
      </c>
      <c r="B1518" t="s">
        <v>23</v>
      </c>
      <c r="C1518" t="s">
        <v>24</v>
      </c>
      <c r="D1518" t="s">
        <v>11</v>
      </c>
      <c r="E1518">
        <v>1935735.8593270001</v>
      </c>
      <c r="F1518" t="str">
        <f t="shared" si="23"/>
        <v>Total N</v>
      </c>
    </row>
    <row r="1519" spans="1:6" x14ac:dyDescent="0.25">
      <c r="A1519">
        <v>2019</v>
      </c>
      <c r="B1519" t="s">
        <v>27</v>
      </c>
      <c r="C1519" t="s">
        <v>28</v>
      </c>
      <c r="D1519" t="s">
        <v>11</v>
      </c>
      <c r="E1519">
        <v>59803900</v>
      </c>
      <c r="F1519" t="str">
        <f t="shared" si="23"/>
        <v>Total N</v>
      </c>
    </row>
    <row r="1520" spans="1:6" x14ac:dyDescent="0.25">
      <c r="A1520">
        <v>2019</v>
      </c>
      <c r="B1520" t="s">
        <v>29</v>
      </c>
      <c r="C1520" t="s">
        <v>30</v>
      </c>
      <c r="D1520" t="s">
        <v>11</v>
      </c>
      <c r="E1520">
        <v>7072100</v>
      </c>
      <c r="F1520" t="str">
        <f t="shared" si="23"/>
        <v>Total N</v>
      </c>
    </row>
    <row r="1521" spans="1:6" x14ac:dyDescent="0.25">
      <c r="A1521">
        <v>2019</v>
      </c>
      <c r="B1521" t="s">
        <v>31</v>
      </c>
      <c r="C1521" t="s">
        <v>32</v>
      </c>
      <c r="D1521" t="s">
        <v>11</v>
      </c>
      <c r="E1521">
        <v>36880200</v>
      </c>
      <c r="F1521" t="str">
        <f t="shared" si="23"/>
        <v>Total N</v>
      </c>
    </row>
    <row r="1522" spans="1:6" x14ac:dyDescent="0.25">
      <c r="A1522">
        <v>2019</v>
      </c>
      <c r="B1522" t="s">
        <v>33</v>
      </c>
      <c r="C1522" t="s">
        <v>34</v>
      </c>
      <c r="D1522" t="s">
        <v>11</v>
      </c>
      <c r="E1522">
        <v>3873700</v>
      </c>
      <c r="F1522" t="str">
        <f t="shared" si="23"/>
        <v>Total N</v>
      </c>
    </row>
    <row r="1523" spans="1:6" x14ac:dyDescent="0.25">
      <c r="A1523">
        <v>2019</v>
      </c>
      <c r="B1523" t="s">
        <v>63</v>
      </c>
      <c r="C1523" t="s">
        <v>64</v>
      </c>
      <c r="D1523" t="s">
        <v>11</v>
      </c>
      <c r="E1523">
        <v>4486600</v>
      </c>
      <c r="F1523" t="str">
        <f t="shared" si="23"/>
        <v>Total N</v>
      </c>
    </row>
    <row r="1524" spans="1:6" x14ac:dyDescent="0.25">
      <c r="A1524">
        <v>2019</v>
      </c>
      <c r="B1524" t="s">
        <v>35</v>
      </c>
      <c r="C1524" t="s">
        <v>36</v>
      </c>
      <c r="D1524" t="s">
        <v>11</v>
      </c>
      <c r="E1524">
        <v>1565600</v>
      </c>
      <c r="F1524" t="str">
        <f t="shared" si="23"/>
        <v>Total N</v>
      </c>
    </row>
    <row r="1525" spans="1:6" x14ac:dyDescent="0.25">
      <c r="A1525">
        <v>2019</v>
      </c>
      <c r="B1525" t="s">
        <v>37</v>
      </c>
      <c r="C1525" t="s">
        <v>38</v>
      </c>
      <c r="D1525" t="s">
        <v>11</v>
      </c>
      <c r="E1525">
        <v>6487132.7790000001</v>
      </c>
      <c r="F1525" t="str">
        <f t="shared" si="23"/>
        <v>Total N</v>
      </c>
    </row>
    <row r="1526" spans="1:6" x14ac:dyDescent="0.25">
      <c r="A1526">
        <v>2019</v>
      </c>
      <c r="B1526" t="s">
        <v>51</v>
      </c>
      <c r="C1526" t="s">
        <v>52</v>
      </c>
      <c r="D1526" t="s">
        <v>11</v>
      </c>
      <c r="E1526">
        <v>12600800</v>
      </c>
      <c r="F1526" t="str">
        <f t="shared" si="23"/>
        <v>Total N</v>
      </c>
    </row>
    <row r="1527" spans="1:6" x14ac:dyDescent="0.25">
      <c r="A1527">
        <v>2019</v>
      </c>
      <c r="B1527" t="s">
        <v>55</v>
      </c>
      <c r="C1527" t="s">
        <v>56</v>
      </c>
      <c r="D1527" t="s">
        <v>11</v>
      </c>
      <c r="E1527">
        <v>7083800</v>
      </c>
      <c r="F1527" t="str">
        <f t="shared" si="23"/>
        <v>Total N</v>
      </c>
    </row>
    <row r="1528" spans="1:6" x14ac:dyDescent="0.25">
      <c r="A1528">
        <v>2019</v>
      </c>
      <c r="B1528" t="s">
        <v>57</v>
      </c>
      <c r="C1528" t="s">
        <v>58</v>
      </c>
      <c r="D1528" t="s">
        <v>11</v>
      </c>
      <c r="E1528">
        <v>9235800</v>
      </c>
      <c r="F1528" t="str">
        <f t="shared" si="23"/>
        <v>Total N</v>
      </c>
    </row>
    <row r="1529" spans="1:6" x14ac:dyDescent="0.25">
      <c r="A1529">
        <v>2019</v>
      </c>
      <c r="B1529" t="s">
        <v>59</v>
      </c>
      <c r="C1529" t="s">
        <v>60</v>
      </c>
      <c r="D1529" t="s">
        <v>11</v>
      </c>
      <c r="E1529">
        <v>556208</v>
      </c>
      <c r="F1529" t="str">
        <f t="shared" si="23"/>
        <v>Total N</v>
      </c>
    </row>
    <row r="1530" spans="1:6" x14ac:dyDescent="0.25">
      <c r="A1530">
        <v>2019</v>
      </c>
      <c r="B1530" t="s">
        <v>5</v>
      </c>
      <c r="C1530" t="s">
        <v>6</v>
      </c>
      <c r="D1530" t="s">
        <v>12</v>
      </c>
      <c r="E1530">
        <v>12140400</v>
      </c>
      <c r="F1530" t="str">
        <f t="shared" si="23"/>
        <v>TOC</v>
      </c>
    </row>
    <row r="1531" spans="1:6" x14ac:dyDescent="0.25">
      <c r="A1531">
        <v>2019</v>
      </c>
      <c r="B1531" t="s">
        <v>14</v>
      </c>
      <c r="C1531" t="s">
        <v>15</v>
      </c>
      <c r="D1531" t="s">
        <v>12</v>
      </c>
      <c r="E1531">
        <v>10074900</v>
      </c>
      <c r="F1531" t="str">
        <f t="shared" si="23"/>
        <v>TOC</v>
      </c>
    </row>
    <row r="1532" spans="1:6" x14ac:dyDescent="0.25">
      <c r="A1532">
        <v>2019</v>
      </c>
      <c r="B1532" t="s">
        <v>16</v>
      </c>
      <c r="C1532" t="s">
        <v>17</v>
      </c>
      <c r="D1532" t="s">
        <v>12</v>
      </c>
      <c r="E1532">
        <v>3882340</v>
      </c>
      <c r="F1532" t="str">
        <f t="shared" si="23"/>
        <v>TOC</v>
      </c>
    </row>
    <row r="1533" spans="1:6" x14ac:dyDescent="0.25">
      <c r="A1533">
        <v>2019</v>
      </c>
      <c r="B1533" t="s">
        <v>18</v>
      </c>
      <c r="C1533" t="s">
        <v>19</v>
      </c>
      <c r="D1533" t="s">
        <v>12</v>
      </c>
      <c r="E1533">
        <v>52400</v>
      </c>
      <c r="F1533" t="str">
        <f t="shared" si="23"/>
        <v>TOC</v>
      </c>
    </row>
    <row r="1534" spans="1:6" x14ac:dyDescent="0.25">
      <c r="A1534">
        <v>2019</v>
      </c>
      <c r="B1534" t="s">
        <v>20</v>
      </c>
      <c r="C1534" t="s">
        <v>68</v>
      </c>
      <c r="D1534" t="s">
        <v>12</v>
      </c>
      <c r="E1534">
        <v>5555899.9199999999</v>
      </c>
      <c r="F1534" t="str">
        <f t="shared" si="23"/>
        <v>TOC</v>
      </c>
    </row>
    <row r="1535" spans="1:6" x14ac:dyDescent="0.25">
      <c r="A1535">
        <v>2019</v>
      </c>
      <c r="B1535" t="s">
        <v>23</v>
      </c>
      <c r="C1535" t="s">
        <v>24</v>
      </c>
      <c r="D1535" t="s">
        <v>12</v>
      </c>
      <c r="E1535">
        <v>4369670.7070230003</v>
      </c>
      <c r="F1535" t="str">
        <f t="shared" si="23"/>
        <v>TOC</v>
      </c>
    </row>
    <row r="1536" spans="1:6" x14ac:dyDescent="0.25">
      <c r="A1536">
        <v>2019</v>
      </c>
      <c r="B1536" t="s">
        <v>27</v>
      </c>
      <c r="C1536" t="s">
        <v>28</v>
      </c>
      <c r="D1536" t="s">
        <v>12</v>
      </c>
      <c r="E1536">
        <v>78919700</v>
      </c>
      <c r="F1536" t="str">
        <f t="shared" si="23"/>
        <v>TOC</v>
      </c>
    </row>
    <row r="1537" spans="1:6" x14ac:dyDescent="0.25">
      <c r="A1537">
        <v>2019</v>
      </c>
      <c r="B1537" t="s">
        <v>29</v>
      </c>
      <c r="C1537" t="s">
        <v>30</v>
      </c>
      <c r="D1537" t="s">
        <v>12</v>
      </c>
      <c r="E1537">
        <v>13288100</v>
      </c>
      <c r="F1537" t="str">
        <f t="shared" si="23"/>
        <v>TOC</v>
      </c>
    </row>
    <row r="1538" spans="1:6" x14ac:dyDescent="0.25">
      <c r="A1538">
        <v>2019</v>
      </c>
      <c r="B1538" t="s">
        <v>31</v>
      </c>
      <c r="C1538" t="s">
        <v>32</v>
      </c>
      <c r="D1538" t="s">
        <v>12</v>
      </c>
      <c r="E1538">
        <v>7776200</v>
      </c>
      <c r="F1538" t="str">
        <f t="shared" si="23"/>
        <v>TOC</v>
      </c>
    </row>
    <row r="1539" spans="1:6" x14ac:dyDescent="0.25">
      <c r="A1539">
        <v>2019</v>
      </c>
      <c r="B1539" t="s">
        <v>33</v>
      </c>
      <c r="C1539" t="s">
        <v>34</v>
      </c>
      <c r="D1539" t="s">
        <v>12</v>
      </c>
      <c r="E1539">
        <v>3359000</v>
      </c>
      <c r="F1539" t="str">
        <f t="shared" ref="F1539:F1602" si="24">IF(OR(LEFT(D1539,3)="Cad",LEFT(D1539,3)="Lea",LEFT(D1539,3)="Mer",LEFT(D1539,3)="Nic"),"Cd, Hg, Ni, Pb",IF(RIGHT(D1539,3)="gen","Total N",IF(RIGHT(D1539,3)="rus","Total P","TOC")))</f>
        <v>TOC</v>
      </c>
    </row>
    <row r="1540" spans="1:6" x14ac:dyDescent="0.25">
      <c r="A1540">
        <v>2019</v>
      </c>
      <c r="B1540" t="s">
        <v>63</v>
      </c>
      <c r="C1540" t="s">
        <v>64</v>
      </c>
      <c r="D1540" t="s">
        <v>12</v>
      </c>
      <c r="E1540">
        <v>980000</v>
      </c>
      <c r="F1540" t="str">
        <f t="shared" si="24"/>
        <v>TOC</v>
      </c>
    </row>
    <row r="1541" spans="1:6" x14ac:dyDescent="0.25">
      <c r="A1541">
        <v>2019</v>
      </c>
      <c r="B1541" t="s">
        <v>35</v>
      </c>
      <c r="C1541" t="s">
        <v>36</v>
      </c>
      <c r="D1541" t="s">
        <v>12</v>
      </c>
      <c r="E1541">
        <v>2863800</v>
      </c>
      <c r="F1541" t="str">
        <f t="shared" si="24"/>
        <v>TOC</v>
      </c>
    </row>
    <row r="1542" spans="1:6" x14ac:dyDescent="0.25">
      <c r="A1542">
        <v>2019</v>
      </c>
      <c r="B1542" t="s">
        <v>37</v>
      </c>
      <c r="C1542" t="s">
        <v>38</v>
      </c>
      <c r="D1542" t="s">
        <v>12</v>
      </c>
      <c r="E1542">
        <v>10081630.867000001</v>
      </c>
      <c r="F1542" t="str">
        <f t="shared" si="24"/>
        <v>TOC</v>
      </c>
    </row>
    <row r="1543" spans="1:6" x14ac:dyDescent="0.25">
      <c r="A1543">
        <v>2019</v>
      </c>
      <c r="B1543" t="s">
        <v>43</v>
      </c>
      <c r="C1543" t="s">
        <v>44</v>
      </c>
      <c r="D1543" t="s">
        <v>12</v>
      </c>
      <c r="E1543">
        <v>212000</v>
      </c>
      <c r="F1543" t="str">
        <f t="shared" si="24"/>
        <v>TOC</v>
      </c>
    </row>
    <row r="1544" spans="1:6" x14ac:dyDescent="0.25">
      <c r="A1544">
        <v>2019</v>
      </c>
      <c r="B1544" t="s">
        <v>51</v>
      </c>
      <c r="C1544" t="s">
        <v>52</v>
      </c>
      <c r="D1544" t="s">
        <v>12</v>
      </c>
      <c r="E1544">
        <v>16081500</v>
      </c>
      <c r="F1544" t="str">
        <f t="shared" si="24"/>
        <v>TOC</v>
      </c>
    </row>
    <row r="1545" spans="1:6" x14ac:dyDescent="0.25">
      <c r="A1545">
        <v>2019</v>
      </c>
      <c r="B1545" t="s">
        <v>55</v>
      </c>
      <c r="C1545" t="s">
        <v>56</v>
      </c>
      <c r="D1545" t="s">
        <v>12</v>
      </c>
      <c r="E1545">
        <v>14507000</v>
      </c>
      <c r="F1545" t="str">
        <f t="shared" si="24"/>
        <v>TOC</v>
      </c>
    </row>
    <row r="1546" spans="1:6" x14ac:dyDescent="0.25">
      <c r="A1546">
        <v>2019</v>
      </c>
      <c r="B1546" t="s">
        <v>57</v>
      </c>
      <c r="C1546" t="s">
        <v>58</v>
      </c>
      <c r="D1546" t="s">
        <v>12</v>
      </c>
      <c r="E1546">
        <v>57612800</v>
      </c>
      <c r="F1546" t="str">
        <f t="shared" si="24"/>
        <v>TOC</v>
      </c>
    </row>
    <row r="1547" spans="1:6" x14ac:dyDescent="0.25">
      <c r="A1547">
        <v>2019</v>
      </c>
      <c r="B1547" t="s">
        <v>59</v>
      </c>
      <c r="C1547" t="s">
        <v>60</v>
      </c>
      <c r="D1547" t="s">
        <v>12</v>
      </c>
      <c r="E1547">
        <v>1069138</v>
      </c>
      <c r="F1547" t="str">
        <f t="shared" si="24"/>
        <v>TOC</v>
      </c>
    </row>
    <row r="1548" spans="1:6" x14ac:dyDescent="0.25">
      <c r="A1548">
        <v>2019</v>
      </c>
      <c r="B1548" t="s">
        <v>5</v>
      </c>
      <c r="C1548" t="s">
        <v>6</v>
      </c>
      <c r="D1548" t="s">
        <v>13</v>
      </c>
      <c r="E1548">
        <v>306850</v>
      </c>
      <c r="F1548" t="str">
        <f t="shared" si="24"/>
        <v>Total P</v>
      </c>
    </row>
    <row r="1549" spans="1:6" x14ac:dyDescent="0.25">
      <c r="A1549">
        <v>2019</v>
      </c>
      <c r="B1549" t="s">
        <v>14</v>
      </c>
      <c r="C1549" t="s">
        <v>15</v>
      </c>
      <c r="D1549" t="s">
        <v>13</v>
      </c>
      <c r="E1549">
        <v>715250</v>
      </c>
      <c r="F1549" t="str">
        <f t="shared" si="24"/>
        <v>Total P</v>
      </c>
    </row>
    <row r="1550" spans="1:6" x14ac:dyDescent="0.25">
      <c r="A1550">
        <v>2019</v>
      </c>
      <c r="B1550" t="s">
        <v>16</v>
      </c>
      <c r="C1550" t="s">
        <v>17</v>
      </c>
      <c r="D1550" t="s">
        <v>13</v>
      </c>
      <c r="E1550">
        <v>245571</v>
      </c>
      <c r="F1550" t="str">
        <f t="shared" si="24"/>
        <v>Total P</v>
      </c>
    </row>
    <row r="1551" spans="1:6" x14ac:dyDescent="0.25">
      <c r="A1551">
        <v>2019</v>
      </c>
      <c r="B1551" t="s">
        <v>18</v>
      </c>
      <c r="C1551" t="s">
        <v>19</v>
      </c>
      <c r="D1551" t="s">
        <v>13</v>
      </c>
      <c r="E1551">
        <v>148580</v>
      </c>
      <c r="F1551" t="str">
        <f t="shared" si="24"/>
        <v>Total P</v>
      </c>
    </row>
    <row r="1552" spans="1:6" x14ac:dyDescent="0.25">
      <c r="A1552">
        <v>2019</v>
      </c>
      <c r="B1552" t="s">
        <v>20</v>
      </c>
      <c r="C1552" t="s">
        <v>68</v>
      </c>
      <c r="D1552" t="s">
        <v>13</v>
      </c>
      <c r="E1552">
        <v>219470.8</v>
      </c>
      <c r="F1552" t="str">
        <f t="shared" si="24"/>
        <v>Total P</v>
      </c>
    </row>
    <row r="1553" spans="1:6" x14ac:dyDescent="0.25">
      <c r="A1553">
        <v>2019</v>
      </c>
      <c r="B1553" t="s">
        <v>23</v>
      </c>
      <c r="C1553" t="s">
        <v>24</v>
      </c>
      <c r="D1553" t="s">
        <v>13</v>
      </c>
      <c r="E1553">
        <v>199529.283975</v>
      </c>
      <c r="F1553" t="str">
        <f t="shared" si="24"/>
        <v>Total P</v>
      </c>
    </row>
    <row r="1554" spans="1:6" x14ac:dyDescent="0.25">
      <c r="A1554">
        <v>2019</v>
      </c>
      <c r="B1554" t="s">
        <v>27</v>
      </c>
      <c r="C1554" t="s">
        <v>28</v>
      </c>
      <c r="D1554" t="s">
        <v>13</v>
      </c>
      <c r="E1554">
        <v>5039040</v>
      </c>
      <c r="F1554" t="str">
        <f t="shared" si="24"/>
        <v>Total P</v>
      </c>
    </row>
    <row r="1555" spans="1:6" x14ac:dyDescent="0.25">
      <c r="A1555">
        <v>2019</v>
      </c>
      <c r="B1555" t="s">
        <v>29</v>
      </c>
      <c r="C1555" t="s">
        <v>30</v>
      </c>
      <c r="D1555" t="s">
        <v>13</v>
      </c>
      <c r="E1555">
        <v>244870</v>
      </c>
      <c r="F1555" t="str">
        <f t="shared" si="24"/>
        <v>Total P</v>
      </c>
    </row>
    <row r="1556" spans="1:6" x14ac:dyDescent="0.25">
      <c r="A1556">
        <v>2019</v>
      </c>
      <c r="B1556" t="s">
        <v>31</v>
      </c>
      <c r="C1556" t="s">
        <v>32</v>
      </c>
      <c r="D1556" t="s">
        <v>13</v>
      </c>
      <c r="E1556">
        <v>3193560</v>
      </c>
      <c r="F1556" t="str">
        <f t="shared" si="24"/>
        <v>Total P</v>
      </c>
    </row>
    <row r="1557" spans="1:6" x14ac:dyDescent="0.25">
      <c r="A1557">
        <v>2019</v>
      </c>
      <c r="B1557" t="s">
        <v>33</v>
      </c>
      <c r="C1557" t="s">
        <v>34</v>
      </c>
      <c r="D1557" t="s">
        <v>13</v>
      </c>
      <c r="E1557">
        <v>1074700</v>
      </c>
      <c r="F1557" t="str">
        <f t="shared" si="24"/>
        <v>Total P</v>
      </c>
    </row>
    <row r="1558" spans="1:6" x14ac:dyDescent="0.25">
      <c r="A1558">
        <v>2019</v>
      </c>
      <c r="B1558" t="s">
        <v>63</v>
      </c>
      <c r="C1558" t="s">
        <v>64</v>
      </c>
      <c r="D1558" t="s">
        <v>13</v>
      </c>
      <c r="E1558">
        <v>503500</v>
      </c>
      <c r="F1558" t="str">
        <f t="shared" si="24"/>
        <v>Total P</v>
      </c>
    </row>
    <row r="1559" spans="1:6" x14ac:dyDescent="0.25">
      <c r="A1559">
        <v>2019</v>
      </c>
      <c r="B1559" t="s">
        <v>35</v>
      </c>
      <c r="C1559" t="s">
        <v>36</v>
      </c>
      <c r="D1559" t="s">
        <v>13</v>
      </c>
      <c r="E1559">
        <v>142350</v>
      </c>
      <c r="F1559" t="str">
        <f t="shared" si="24"/>
        <v>Total P</v>
      </c>
    </row>
    <row r="1560" spans="1:6" x14ac:dyDescent="0.25">
      <c r="A1560">
        <v>2019</v>
      </c>
      <c r="B1560" t="s">
        <v>37</v>
      </c>
      <c r="C1560" t="s">
        <v>38</v>
      </c>
      <c r="D1560" t="s">
        <v>13</v>
      </c>
      <c r="E1560">
        <v>868831.103</v>
      </c>
      <c r="F1560" t="str">
        <f t="shared" si="24"/>
        <v>Total P</v>
      </c>
    </row>
    <row r="1561" spans="1:6" x14ac:dyDescent="0.25">
      <c r="A1561">
        <v>2019</v>
      </c>
      <c r="B1561" t="s">
        <v>43</v>
      </c>
      <c r="C1561" t="s">
        <v>44</v>
      </c>
      <c r="D1561" t="s">
        <v>13</v>
      </c>
      <c r="E1561">
        <v>11900</v>
      </c>
      <c r="F1561" t="str">
        <f t="shared" si="24"/>
        <v>Total P</v>
      </c>
    </row>
    <row r="1562" spans="1:6" x14ac:dyDescent="0.25">
      <c r="A1562">
        <v>2019</v>
      </c>
      <c r="B1562" t="s">
        <v>51</v>
      </c>
      <c r="C1562" t="s">
        <v>52</v>
      </c>
      <c r="D1562" t="s">
        <v>13</v>
      </c>
      <c r="E1562">
        <v>449840</v>
      </c>
      <c r="F1562" t="str">
        <f t="shared" si="24"/>
        <v>Total P</v>
      </c>
    </row>
    <row r="1563" spans="1:6" x14ac:dyDescent="0.25">
      <c r="A1563">
        <v>2019</v>
      </c>
      <c r="B1563" t="s">
        <v>55</v>
      </c>
      <c r="C1563" t="s">
        <v>56</v>
      </c>
      <c r="D1563" t="s">
        <v>13</v>
      </c>
      <c r="E1563">
        <v>607620</v>
      </c>
      <c r="F1563" t="str">
        <f t="shared" si="24"/>
        <v>Total P</v>
      </c>
    </row>
    <row r="1564" spans="1:6" x14ac:dyDescent="0.25">
      <c r="A1564">
        <v>2019</v>
      </c>
      <c r="B1564" t="s">
        <v>57</v>
      </c>
      <c r="C1564" t="s">
        <v>58</v>
      </c>
      <c r="D1564" t="s">
        <v>13</v>
      </c>
      <c r="E1564">
        <v>300730</v>
      </c>
      <c r="F1564" t="str">
        <f t="shared" si="24"/>
        <v>Total P</v>
      </c>
    </row>
    <row r="1565" spans="1:6" x14ac:dyDescent="0.25">
      <c r="A1565">
        <v>2019</v>
      </c>
      <c r="B1565" t="s">
        <v>59</v>
      </c>
      <c r="C1565" t="s">
        <v>60</v>
      </c>
      <c r="D1565" t="s">
        <v>13</v>
      </c>
      <c r="E1565">
        <v>133587</v>
      </c>
      <c r="F1565" t="str">
        <f t="shared" si="24"/>
        <v>Total P</v>
      </c>
    </row>
    <row r="1566" spans="1:6" x14ac:dyDescent="0.25">
      <c r="F1566" t="str">
        <f t="shared" si="24"/>
        <v>TOC</v>
      </c>
    </row>
    <row r="1567" spans="1:6" x14ac:dyDescent="0.25">
      <c r="F1567" t="str">
        <f t="shared" si="24"/>
        <v>TOC</v>
      </c>
    </row>
    <row r="1568" spans="1:6" x14ac:dyDescent="0.25">
      <c r="F1568" t="str">
        <f t="shared" si="24"/>
        <v>TOC</v>
      </c>
    </row>
    <row r="1569" spans="6:6" x14ac:dyDescent="0.25">
      <c r="F1569" t="str">
        <f t="shared" si="24"/>
        <v>TOC</v>
      </c>
    </row>
    <row r="1570" spans="6:6" x14ac:dyDescent="0.25">
      <c r="F1570" t="str">
        <f t="shared" si="24"/>
        <v>TOC</v>
      </c>
    </row>
    <row r="1571" spans="6:6" x14ac:dyDescent="0.25">
      <c r="F1571" t="str">
        <f t="shared" si="24"/>
        <v>TOC</v>
      </c>
    </row>
    <row r="1572" spans="6:6" x14ac:dyDescent="0.25">
      <c r="F1572" t="str">
        <f t="shared" si="24"/>
        <v>TOC</v>
      </c>
    </row>
    <row r="1573" spans="6:6" x14ac:dyDescent="0.25">
      <c r="F1573" t="str">
        <f t="shared" si="24"/>
        <v>TOC</v>
      </c>
    </row>
    <row r="1574" spans="6:6" x14ac:dyDescent="0.25">
      <c r="F1574" t="str">
        <f t="shared" si="24"/>
        <v>TOC</v>
      </c>
    </row>
    <row r="1575" spans="6:6" x14ac:dyDescent="0.25">
      <c r="F1575" t="str">
        <f t="shared" si="24"/>
        <v>TOC</v>
      </c>
    </row>
    <row r="1576" spans="6:6" x14ac:dyDescent="0.25">
      <c r="F1576" t="str">
        <f t="shared" si="24"/>
        <v>TOC</v>
      </c>
    </row>
    <row r="1577" spans="6:6" x14ac:dyDescent="0.25">
      <c r="F1577" t="str">
        <f t="shared" si="24"/>
        <v>TOC</v>
      </c>
    </row>
    <row r="1578" spans="6:6" x14ac:dyDescent="0.25">
      <c r="F1578" t="str">
        <f t="shared" si="24"/>
        <v>TOC</v>
      </c>
    </row>
    <row r="1579" spans="6:6" x14ac:dyDescent="0.25">
      <c r="F1579" t="str">
        <f t="shared" si="24"/>
        <v>TOC</v>
      </c>
    </row>
    <row r="1580" spans="6:6" x14ac:dyDescent="0.25">
      <c r="F1580" t="str">
        <f t="shared" si="24"/>
        <v>TOC</v>
      </c>
    </row>
    <row r="1581" spans="6:6" x14ac:dyDescent="0.25">
      <c r="F1581" t="str">
        <f t="shared" si="24"/>
        <v>TOC</v>
      </c>
    </row>
    <row r="1582" spans="6:6" x14ac:dyDescent="0.25">
      <c r="F1582" t="str">
        <f t="shared" si="24"/>
        <v>TOC</v>
      </c>
    </row>
    <row r="1583" spans="6:6" x14ac:dyDescent="0.25">
      <c r="F1583" t="str">
        <f t="shared" si="24"/>
        <v>TOC</v>
      </c>
    </row>
    <row r="1584" spans="6:6" x14ac:dyDescent="0.25">
      <c r="F1584" t="str">
        <f t="shared" si="24"/>
        <v>TOC</v>
      </c>
    </row>
    <row r="1585" spans="6:6" x14ac:dyDescent="0.25">
      <c r="F1585" t="str">
        <f t="shared" si="24"/>
        <v>TOC</v>
      </c>
    </row>
    <row r="1586" spans="6:6" x14ac:dyDescent="0.25">
      <c r="F1586" t="str">
        <f t="shared" si="24"/>
        <v>TOC</v>
      </c>
    </row>
    <row r="1587" spans="6:6" x14ac:dyDescent="0.25">
      <c r="F1587" t="str">
        <f t="shared" si="24"/>
        <v>TOC</v>
      </c>
    </row>
    <row r="1588" spans="6:6" x14ac:dyDescent="0.25">
      <c r="F1588" t="str">
        <f t="shared" si="24"/>
        <v>TOC</v>
      </c>
    </row>
    <row r="1589" spans="6:6" x14ac:dyDescent="0.25">
      <c r="F1589" t="str">
        <f t="shared" si="24"/>
        <v>TOC</v>
      </c>
    </row>
    <row r="1590" spans="6:6" x14ac:dyDescent="0.25">
      <c r="F1590" t="str">
        <f t="shared" si="24"/>
        <v>TOC</v>
      </c>
    </row>
    <row r="1591" spans="6:6" x14ac:dyDescent="0.25">
      <c r="F1591" t="str">
        <f t="shared" si="24"/>
        <v>TOC</v>
      </c>
    </row>
    <row r="1592" spans="6:6" x14ac:dyDescent="0.25">
      <c r="F1592" t="str">
        <f t="shared" si="24"/>
        <v>TOC</v>
      </c>
    </row>
    <row r="1593" spans="6:6" x14ac:dyDescent="0.25">
      <c r="F1593" t="str">
        <f t="shared" si="24"/>
        <v>TOC</v>
      </c>
    </row>
    <row r="1594" spans="6:6" x14ac:dyDescent="0.25">
      <c r="F1594" t="str">
        <f t="shared" si="24"/>
        <v>TOC</v>
      </c>
    </row>
    <row r="1595" spans="6:6" x14ac:dyDescent="0.25">
      <c r="F1595" t="str">
        <f t="shared" si="24"/>
        <v>TOC</v>
      </c>
    </row>
    <row r="1596" spans="6:6" x14ac:dyDescent="0.25">
      <c r="F1596" t="str">
        <f t="shared" si="24"/>
        <v>TOC</v>
      </c>
    </row>
    <row r="1597" spans="6:6" x14ac:dyDescent="0.25">
      <c r="F1597" t="str">
        <f t="shared" si="24"/>
        <v>TOC</v>
      </c>
    </row>
    <row r="1598" spans="6:6" x14ac:dyDescent="0.25">
      <c r="F1598" t="str">
        <f t="shared" si="24"/>
        <v>TOC</v>
      </c>
    </row>
    <row r="1599" spans="6:6" x14ac:dyDescent="0.25">
      <c r="F1599" t="str">
        <f t="shared" si="24"/>
        <v>TOC</v>
      </c>
    </row>
    <row r="1600" spans="6:6" x14ac:dyDescent="0.25">
      <c r="F1600" t="str">
        <f t="shared" si="24"/>
        <v>TOC</v>
      </c>
    </row>
    <row r="1601" spans="6:6" x14ac:dyDescent="0.25">
      <c r="F1601" t="str">
        <f t="shared" si="24"/>
        <v>TOC</v>
      </c>
    </row>
    <row r="1602" spans="6:6" x14ac:dyDescent="0.25">
      <c r="F1602" t="str">
        <f t="shared" si="24"/>
        <v>TOC</v>
      </c>
    </row>
    <row r="1603" spans="6:6" x14ac:dyDescent="0.25">
      <c r="F1603" t="str">
        <f t="shared" ref="F1603:F1666" si="25">IF(OR(LEFT(D1603,3)="Cad",LEFT(D1603,3)="Lea",LEFT(D1603,3)="Mer",LEFT(D1603,3)="Nic"),"Cd, Hg, Ni, Pb",IF(RIGHT(D1603,3)="gen","Total N",IF(RIGHT(D1603,3)="rus","Total P","TOC")))</f>
        <v>TOC</v>
      </c>
    </row>
    <row r="1604" spans="6:6" x14ac:dyDescent="0.25">
      <c r="F1604" t="str">
        <f t="shared" si="25"/>
        <v>TOC</v>
      </c>
    </row>
    <row r="1605" spans="6:6" x14ac:dyDescent="0.25">
      <c r="F1605" t="str">
        <f t="shared" si="25"/>
        <v>TOC</v>
      </c>
    </row>
    <row r="1606" spans="6:6" x14ac:dyDescent="0.25">
      <c r="F1606" t="str">
        <f t="shared" si="25"/>
        <v>TOC</v>
      </c>
    </row>
    <row r="1607" spans="6:6" x14ac:dyDescent="0.25">
      <c r="F1607" t="str">
        <f t="shared" si="25"/>
        <v>TOC</v>
      </c>
    </row>
    <row r="1608" spans="6:6" x14ac:dyDescent="0.25">
      <c r="F1608" t="str">
        <f t="shared" si="25"/>
        <v>TOC</v>
      </c>
    </row>
    <row r="1609" spans="6:6" x14ac:dyDescent="0.25">
      <c r="F1609" t="str">
        <f t="shared" si="25"/>
        <v>TOC</v>
      </c>
    </row>
    <row r="1610" spans="6:6" x14ac:dyDescent="0.25">
      <c r="F1610" t="str">
        <f t="shared" si="25"/>
        <v>TOC</v>
      </c>
    </row>
    <row r="1611" spans="6:6" x14ac:dyDescent="0.25">
      <c r="F1611" t="str">
        <f t="shared" si="25"/>
        <v>TOC</v>
      </c>
    </row>
    <row r="1612" spans="6:6" x14ac:dyDescent="0.25">
      <c r="F1612" t="str">
        <f t="shared" si="25"/>
        <v>TOC</v>
      </c>
    </row>
    <row r="1613" spans="6:6" x14ac:dyDescent="0.25">
      <c r="F1613" t="str">
        <f t="shared" si="25"/>
        <v>TOC</v>
      </c>
    </row>
    <row r="1614" spans="6:6" x14ac:dyDescent="0.25">
      <c r="F1614" t="str">
        <f t="shared" si="25"/>
        <v>TOC</v>
      </c>
    </row>
    <row r="1615" spans="6:6" x14ac:dyDescent="0.25">
      <c r="F1615" t="str">
        <f t="shared" si="25"/>
        <v>TOC</v>
      </c>
    </row>
    <row r="1616" spans="6:6" x14ac:dyDescent="0.25">
      <c r="F1616" t="str">
        <f t="shared" si="25"/>
        <v>TOC</v>
      </c>
    </row>
    <row r="1617" spans="6:6" x14ac:dyDescent="0.25">
      <c r="F1617" t="str">
        <f t="shared" si="25"/>
        <v>TOC</v>
      </c>
    </row>
    <row r="1618" spans="6:6" x14ac:dyDescent="0.25">
      <c r="F1618" t="str">
        <f t="shared" si="25"/>
        <v>TOC</v>
      </c>
    </row>
    <row r="1619" spans="6:6" x14ac:dyDescent="0.25">
      <c r="F1619" t="str">
        <f t="shared" si="25"/>
        <v>TOC</v>
      </c>
    </row>
    <row r="1620" spans="6:6" x14ac:dyDescent="0.25">
      <c r="F1620" t="str">
        <f t="shared" si="25"/>
        <v>TOC</v>
      </c>
    </row>
    <row r="1621" spans="6:6" x14ac:dyDescent="0.25">
      <c r="F1621" t="str">
        <f t="shared" si="25"/>
        <v>TOC</v>
      </c>
    </row>
    <row r="1622" spans="6:6" x14ac:dyDescent="0.25">
      <c r="F1622" t="str">
        <f t="shared" si="25"/>
        <v>TOC</v>
      </c>
    </row>
    <row r="1623" spans="6:6" x14ac:dyDescent="0.25">
      <c r="F1623" t="str">
        <f t="shared" si="25"/>
        <v>TOC</v>
      </c>
    </row>
    <row r="1624" spans="6:6" x14ac:dyDescent="0.25">
      <c r="F1624" t="str">
        <f t="shared" si="25"/>
        <v>TOC</v>
      </c>
    </row>
    <row r="1625" spans="6:6" x14ac:dyDescent="0.25">
      <c r="F1625" t="str">
        <f t="shared" si="25"/>
        <v>TOC</v>
      </c>
    </row>
    <row r="1626" spans="6:6" x14ac:dyDescent="0.25">
      <c r="F1626" t="str">
        <f t="shared" si="25"/>
        <v>TOC</v>
      </c>
    </row>
    <row r="1627" spans="6:6" x14ac:dyDescent="0.25">
      <c r="F1627" t="str">
        <f t="shared" si="25"/>
        <v>TOC</v>
      </c>
    </row>
    <row r="1628" spans="6:6" x14ac:dyDescent="0.25">
      <c r="F1628" t="str">
        <f t="shared" si="25"/>
        <v>TOC</v>
      </c>
    </row>
    <row r="1629" spans="6:6" x14ac:dyDescent="0.25">
      <c r="F1629" t="str">
        <f t="shared" si="25"/>
        <v>TOC</v>
      </c>
    </row>
    <row r="1630" spans="6:6" x14ac:dyDescent="0.25">
      <c r="F1630" t="str">
        <f t="shared" si="25"/>
        <v>TOC</v>
      </c>
    </row>
    <row r="1631" spans="6:6" x14ac:dyDescent="0.25">
      <c r="F1631" t="str">
        <f t="shared" si="25"/>
        <v>TOC</v>
      </c>
    </row>
    <row r="1632" spans="6:6" x14ac:dyDescent="0.25">
      <c r="F1632" t="str">
        <f t="shared" si="25"/>
        <v>TOC</v>
      </c>
    </row>
    <row r="1633" spans="6:6" x14ac:dyDescent="0.25">
      <c r="F1633" t="str">
        <f t="shared" si="25"/>
        <v>TOC</v>
      </c>
    </row>
    <row r="1634" spans="6:6" x14ac:dyDescent="0.25">
      <c r="F1634" t="str">
        <f t="shared" si="25"/>
        <v>TOC</v>
      </c>
    </row>
    <row r="1635" spans="6:6" x14ac:dyDescent="0.25">
      <c r="F1635" t="str">
        <f t="shared" si="25"/>
        <v>TOC</v>
      </c>
    </row>
    <row r="1636" spans="6:6" x14ac:dyDescent="0.25">
      <c r="F1636" t="str">
        <f t="shared" si="25"/>
        <v>TOC</v>
      </c>
    </row>
    <row r="1637" spans="6:6" x14ac:dyDescent="0.25">
      <c r="F1637" t="str">
        <f t="shared" si="25"/>
        <v>TOC</v>
      </c>
    </row>
    <row r="1638" spans="6:6" x14ac:dyDescent="0.25">
      <c r="F1638" t="str">
        <f t="shared" si="25"/>
        <v>TOC</v>
      </c>
    </row>
    <row r="1639" spans="6:6" x14ac:dyDescent="0.25">
      <c r="F1639" t="str">
        <f t="shared" si="25"/>
        <v>TOC</v>
      </c>
    </row>
    <row r="1640" spans="6:6" x14ac:dyDescent="0.25">
      <c r="F1640" t="str">
        <f t="shared" si="25"/>
        <v>TOC</v>
      </c>
    </row>
    <row r="1641" spans="6:6" x14ac:dyDescent="0.25">
      <c r="F1641" t="str">
        <f t="shared" si="25"/>
        <v>TOC</v>
      </c>
    </row>
    <row r="1642" spans="6:6" x14ac:dyDescent="0.25">
      <c r="F1642" t="str">
        <f t="shared" si="25"/>
        <v>TOC</v>
      </c>
    </row>
    <row r="1643" spans="6:6" x14ac:dyDescent="0.25">
      <c r="F1643" t="str">
        <f t="shared" si="25"/>
        <v>TOC</v>
      </c>
    </row>
    <row r="1644" spans="6:6" x14ac:dyDescent="0.25">
      <c r="F1644" t="str">
        <f t="shared" si="25"/>
        <v>TOC</v>
      </c>
    </row>
    <row r="1645" spans="6:6" x14ac:dyDescent="0.25">
      <c r="F1645" t="str">
        <f t="shared" si="25"/>
        <v>TOC</v>
      </c>
    </row>
    <row r="1646" spans="6:6" x14ac:dyDescent="0.25">
      <c r="F1646" t="str">
        <f t="shared" si="25"/>
        <v>TOC</v>
      </c>
    </row>
    <row r="1647" spans="6:6" x14ac:dyDescent="0.25">
      <c r="F1647" t="str">
        <f t="shared" si="25"/>
        <v>TOC</v>
      </c>
    </row>
    <row r="1648" spans="6:6" x14ac:dyDescent="0.25">
      <c r="F1648" t="str">
        <f t="shared" si="25"/>
        <v>TOC</v>
      </c>
    </row>
    <row r="1649" spans="6:6" x14ac:dyDescent="0.25">
      <c r="F1649" t="str">
        <f t="shared" si="25"/>
        <v>TOC</v>
      </c>
    </row>
    <row r="1650" spans="6:6" x14ac:dyDescent="0.25">
      <c r="F1650" t="str">
        <f t="shared" si="25"/>
        <v>TOC</v>
      </c>
    </row>
    <row r="1651" spans="6:6" x14ac:dyDescent="0.25">
      <c r="F1651" t="str">
        <f t="shared" si="25"/>
        <v>TOC</v>
      </c>
    </row>
    <row r="1652" spans="6:6" x14ac:dyDescent="0.25">
      <c r="F1652" t="str">
        <f t="shared" si="25"/>
        <v>TOC</v>
      </c>
    </row>
    <row r="1653" spans="6:6" x14ac:dyDescent="0.25">
      <c r="F1653" t="str">
        <f t="shared" si="25"/>
        <v>TOC</v>
      </c>
    </row>
    <row r="1654" spans="6:6" x14ac:dyDescent="0.25">
      <c r="F1654" t="str">
        <f t="shared" si="25"/>
        <v>TOC</v>
      </c>
    </row>
    <row r="1655" spans="6:6" x14ac:dyDescent="0.25">
      <c r="F1655" t="str">
        <f t="shared" si="25"/>
        <v>TOC</v>
      </c>
    </row>
    <row r="1656" spans="6:6" x14ac:dyDescent="0.25">
      <c r="F1656" t="str">
        <f t="shared" si="25"/>
        <v>TOC</v>
      </c>
    </row>
    <row r="1657" spans="6:6" x14ac:dyDescent="0.25">
      <c r="F1657" t="str">
        <f t="shared" si="25"/>
        <v>TOC</v>
      </c>
    </row>
    <row r="1658" spans="6:6" x14ac:dyDescent="0.25">
      <c r="F1658" t="str">
        <f t="shared" si="25"/>
        <v>TOC</v>
      </c>
    </row>
    <row r="1659" spans="6:6" x14ac:dyDescent="0.25">
      <c r="F1659" t="str">
        <f t="shared" si="25"/>
        <v>TOC</v>
      </c>
    </row>
    <row r="1660" spans="6:6" x14ac:dyDescent="0.25">
      <c r="F1660" t="str">
        <f t="shared" si="25"/>
        <v>TOC</v>
      </c>
    </row>
    <row r="1661" spans="6:6" x14ac:dyDescent="0.25">
      <c r="F1661" t="str">
        <f t="shared" si="25"/>
        <v>TOC</v>
      </c>
    </row>
    <row r="1662" spans="6:6" x14ac:dyDescent="0.25">
      <c r="F1662" t="str">
        <f t="shared" si="25"/>
        <v>TOC</v>
      </c>
    </row>
    <row r="1663" spans="6:6" x14ac:dyDescent="0.25">
      <c r="F1663" t="str">
        <f t="shared" si="25"/>
        <v>TOC</v>
      </c>
    </row>
    <row r="1664" spans="6:6" x14ac:dyDescent="0.25">
      <c r="F1664" t="str">
        <f t="shared" si="25"/>
        <v>TOC</v>
      </c>
    </row>
    <row r="1665" spans="6:6" x14ac:dyDescent="0.25">
      <c r="F1665" t="str">
        <f t="shared" si="25"/>
        <v>TOC</v>
      </c>
    </row>
    <row r="1666" spans="6:6" x14ac:dyDescent="0.25">
      <c r="F1666" t="str">
        <f t="shared" si="25"/>
        <v>TOC</v>
      </c>
    </row>
    <row r="1667" spans="6:6" x14ac:dyDescent="0.25">
      <c r="F1667" t="str">
        <f t="shared" ref="F1667:F1730" si="26">IF(OR(LEFT(D1667,3)="Cad",LEFT(D1667,3)="Lea",LEFT(D1667,3)="Mer",LEFT(D1667,3)="Nic"),"Cd, Hg, Ni, Pb",IF(RIGHT(D1667,3)="gen","Total N",IF(RIGHT(D1667,3)="rus","Total P","TOC")))</f>
        <v>TOC</v>
      </c>
    </row>
    <row r="1668" spans="6:6" x14ac:dyDescent="0.25">
      <c r="F1668" t="str">
        <f t="shared" si="26"/>
        <v>TOC</v>
      </c>
    </row>
    <row r="1669" spans="6:6" x14ac:dyDescent="0.25">
      <c r="F1669" t="str">
        <f t="shared" si="26"/>
        <v>TOC</v>
      </c>
    </row>
    <row r="1670" spans="6:6" x14ac:dyDescent="0.25">
      <c r="F1670" t="str">
        <f t="shared" si="26"/>
        <v>TOC</v>
      </c>
    </row>
    <row r="1671" spans="6:6" x14ac:dyDescent="0.25">
      <c r="F1671" t="str">
        <f t="shared" si="26"/>
        <v>TOC</v>
      </c>
    </row>
    <row r="1672" spans="6:6" x14ac:dyDescent="0.25">
      <c r="F1672" t="str">
        <f t="shared" si="26"/>
        <v>TOC</v>
      </c>
    </row>
    <row r="1673" spans="6:6" x14ac:dyDescent="0.25">
      <c r="F1673" t="str">
        <f t="shared" si="26"/>
        <v>TOC</v>
      </c>
    </row>
    <row r="1674" spans="6:6" x14ac:dyDescent="0.25">
      <c r="F1674" t="str">
        <f t="shared" si="26"/>
        <v>TOC</v>
      </c>
    </row>
    <row r="1675" spans="6:6" x14ac:dyDescent="0.25">
      <c r="F1675" t="str">
        <f t="shared" si="26"/>
        <v>TOC</v>
      </c>
    </row>
    <row r="1676" spans="6:6" x14ac:dyDescent="0.25">
      <c r="F1676" t="str">
        <f t="shared" si="26"/>
        <v>TOC</v>
      </c>
    </row>
    <row r="1677" spans="6:6" x14ac:dyDescent="0.25">
      <c r="F1677" t="str">
        <f t="shared" si="26"/>
        <v>TOC</v>
      </c>
    </row>
    <row r="1678" spans="6:6" x14ac:dyDescent="0.25">
      <c r="F1678" t="str">
        <f t="shared" si="26"/>
        <v>TOC</v>
      </c>
    </row>
    <row r="1679" spans="6:6" x14ac:dyDescent="0.25">
      <c r="F1679" t="str">
        <f t="shared" si="26"/>
        <v>TOC</v>
      </c>
    </row>
    <row r="1680" spans="6:6" x14ac:dyDescent="0.25">
      <c r="F1680" t="str">
        <f t="shared" si="26"/>
        <v>TOC</v>
      </c>
    </row>
    <row r="1681" spans="6:6" x14ac:dyDescent="0.25">
      <c r="F1681" t="str">
        <f t="shared" si="26"/>
        <v>TOC</v>
      </c>
    </row>
    <row r="1682" spans="6:6" x14ac:dyDescent="0.25">
      <c r="F1682" t="str">
        <f t="shared" si="26"/>
        <v>TOC</v>
      </c>
    </row>
    <row r="1683" spans="6:6" x14ac:dyDescent="0.25">
      <c r="F1683" t="str">
        <f t="shared" si="26"/>
        <v>TOC</v>
      </c>
    </row>
    <row r="1684" spans="6:6" x14ac:dyDescent="0.25">
      <c r="F1684" t="str">
        <f t="shared" si="26"/>
        <v>TOC</v>
      </c>
    </row>
    <row r="1685" spans="6:6" x14ac:dyDescent="0.25">
      <c r="F1685" t="str">
        <f t="shared" si="26"/>
        <v>TOC</v>
      </c>
    </row>
    <row r="1686" spans="6:6" x14ac:dyDescent="0.25">
      <c r="F1686" t="str">
        <f t="shared" si="26"/>
        <v>TOC</v>
      </c>
    </row>
    <row r="1687" spans="6:6" x14ac:dyDescent="0.25">
      <c r="F1687" t="str">
        <f t="shared" si="26"/>
        <v>TOC</v>
      </c>
    </row>
    <row r="1688" spans="6:6" x14ac:dyDescent="0.25">
      <c r="F1688" t="str">
        <f t="shared" si="26"/>
        <v>TOC</v>
      </c>
    </row>
    <row r="1689" spans="6:6" x14ac:dyDescent="0.25">
      <c r="F1689" t="str">
        <f t="shared" si="26"/>
        <v>TOC</v>
      </c>
    </row>
    <row r="1690" spans="6:6" x14ac:dyDescent="0.25">
      <c r="F1690" t="str">
        <f t="shared" si="26"/>
        <v>TOC</v>
      </c>
    </row>
    <row r="1691" spans="6:6" x14ac:dyDescent="0.25">
      <c r="F1691" t="str">
        <f t="shared" si="26"/>
        <v>TOC</v>
      </c>
    </row>
    <row r="1692" spans="6:6" x14ac:dyDescent="0.25">
      <c r="F1692" t="str">
        <f t="shared" si="26"/>
        <v>TOC</v>
      </c>
    </row>
    <row r="1693" spans="6:6" x14ac:dyDescent="0.25">
      <c r="F1693" t="str">
        <f t="shared" si="26"/>
        <v>TOC</v>
      </c>
    </row>
    <row r="1694" spans="6:6" x14ac:dyDescent="0.25">
      <c r="F1694" t="str">
        <f t="shared" si="26"/>
        <v>TOC</v>
      </c>
    </row>
    <row r="1695" spans="6:6" x14ac:dyDescent="0.25">
      <c r="F1695" t="str">
        <f t="shared" si="26"/>
        <v>TOC</v>
      </c>
    </row>
    <row r="1696" spans="6:6" x14ac:dyDescent="0.25">
      <c r="F1696" t="str">
        <f t="shared" si="26"/>
        <v>TOC</v>
      </c>
    </row>
    <row r="1697" spans="6:6" x14ac:dyDescent="0.25">
      <c r="F1697" t="str">
        <f t="shared" si="26"/>
        <v>TOC</v>
      </c>
    </row>
    <row r="1698" spans="6:6" x14ac:dyDescent="0.25">
      <c r="F1698" t="str">
        <f t="shared" si="26"/>
        <v>TOC</v>
      </c>
    </row>
    <row r="1699" spans="6:6" x14ac:dyDescent="0.25">
      <c r="F1699" t="str">
        <f t="shared" si="26"/>
        <v>TOC</v>
      </c>
    </row>
    <row r="1700" spans="6:6" x14ac:dyDescent="0.25">
      <c r="F1700" t="str">
        <f t="shared" si="26"/>
        <v>TOC</v>
      </c>
    </row>
    <row r="1701" spans="6:6" x14ac:dyDescent="0.25">
      <c r="F1701" t="str">
        <f t="shared" si="26"/>
        <v>TOC</v>
      </c>
    </row>
    <row r="1702" spans="6:6" x14ac:dyDescent="0.25">
      <c r="F1702" t="str">
        <f t="shared" si="26"/>
        <v>TOC</v>
      </c>
    </row>
    <row r="1703" spans="6:6" x14ac:dyDescent="0.25">
      <c r="F1703" t="str">
        <f t="shared" si="26"/>
        <v>TOC</v>
      </c>
    </row>
    <row r="1704" spans="6:6" x14ac:dyDescent="0.25">
      <c r="F1704" t="str">
        <f t="shared" si="26"/>
        <v>TOC</v>
      </c>
    </row>
    <row r="1705" spans="6:6" x14ac:dyDescent="0.25">
      <c r="F1705" t="str">
        <f t="shared" si="26"/>
        <v>TOC</v>
      </c>
    </row>
    <row r="1706" spans="6:6" x14ac:dyDescent="0.25">
      <c r="F1706" t="str">
        <f t="shared" si="26"/>
        <v>TOC</v>
      </c>
    </row>
    <row r="1707" spans="6:6" x14ac:dyDescent="0.25">
      <c r="F1707" t="str">
        <f t="shared" si="26"/>
        <v>TOC</v>
      </c>
    </row>
    <row r="1708" spans="6:6" x14ac:dyDescent="0.25">
      <c r="F1708" t="str">
        <f t="shared" si="26"/>
        <v>TOC</v>
      </c>
    </row>
    <row r="1709" spans="6:6" x14ac:dyDescent="0.25">
      <c r="F1709" t="str">
        <f t="shared" si="26"/>
        <v>TOC</v>
      </c>
    </row>
    <row r="1710" spans="6:6" x14ac:dyDescent="0.25">
      <c r="F1710" t="str">
        <f t="shared" si="26"/>
        <v>TOC</v>
      </c>
    </row>
    <row r="1711" spans="6:6" x14ac:dyDescent="0.25">
      <c r="F1711" t="str">
        <f t="shared" si="26"/>
        <v>TOC</v>
      </c>
    </row>
    <row r="1712" spans="6:6" x14ac:dyDescent="0.25">
      <c r="F1712" t="str">
        <f t="shared" si="26"/>
        <v>TOC</v>
      </c>
    </row>
    <row r="1713" spans="6:6" x14ac:dyDescent="0.25">
      <c r="F1713" t="str">
        <f t="shared" si="26"/>
        <v>TOC</v>
      </c>
    </row>
    <row r="1714" spans="6:6" x14ac:dyDescent="0.25">
      <c r="F1714" t="str">
        <f t="shared" si="26"/>
        <v>TOC</v>
      </c>
    </row>
    <row r="1715" spans="6:6" x14ac:dyDescent="0.25">
      <c r="F1715" t="str">
        <f t="shared" si="26"/>
        <v>TOC</v>
      </c>
    </row>
    <row r="1716" spans="6:6" x14ac:dyDescent="0.25">
      <c r="F1716" t="str">
        <f t="shared" si="26"/>
        <v>TOC</v>
      </c>
    </row>
    <row r="1717" spans="6:6" x14ac:dyDescent="0.25">
      <c r="F1717" t="str">
        <f t="shared" si="26"/>
        <v>TOC</v>
      </c>
    </row>
    <row r="1718" spans="6:6" x14ac:dyDescent="0.25">
      <c r="F1718" t="str">
        <f t="shared" si="26"/>
        <v>TOC</v>
      </c>
    </row>
    <row r="1719" spans="6:6" x14ac:dyDescent="0.25">
      <c r="F1719" t="str">
        <f t="shared" si="26"/>
        <v>TOC</v>
      </c>
    </row>
    <row r="1720" spans="6:6" x14ac:dyDescent="0.25">
      <c r="F1720" t="str">
        <f t="shared" si="26"/>
        <v>TOC</v>
      </c>
    </row>
    <row r="1721" spans="6:6" x14ac:dyDescent="0.25">
      <c r="F1721" t="str">
        <f t="shared" si="26"/>
        <v>TOC</v>
      </c>
    </row>
    <row r="1722" spans="6:6" x14ac:dyDescent="0.25">
      <c r="F1722" t="str">
        <f t="shared" si="26"/>
        <v>TOC</v>
      </c>
    </row>
    <row r="1723" spans="6:6" x14ac:dyDescent="0.25">
      <c r="F1723" t="str">
        <f t="shared" si="26"/>
        <v>TOC</v>
      </c>
    </row>
    <row r="1724" spans="6:6" x14ac:dyDescent="0.25">
      <c r="F1724" t="str">
        <f t="shared" si="26"/>
        <v>TOC</v>
      </c>
    </row>
    <row r="1725" spans="6:6" x14ac:dyDescent="0.25">
      <c r="F1725" t="str">
        <f t="shared" si="26"/>
        <v>TOC</v>
      </c>
    </row>
    <row r="1726" spans="6:6" x14ac:dyDescent="0.25">
      <c r="F1726" t="str">
        <f t="shared" si="26"/>
        <v>TOC</v>
      </c>
    </row>
    <row r="1727" spans="6:6" x14ac:dyDescent="0.25">
      <c r="F1727" t="str">
        <f t="shared" si="26"/>
        <v>TOC</v>
      </c>
    </row>
    <row r="1728" spans="6:6" x14ac:dyDescent="0.25">
      <c r="F1728" t="str">
        <f t="shared" si="26"/>
        <v>TOC</v>
      </c>
    </row>
    <row r="1729" spans="6:6" x14ac:dyDescent="0.25">
      <c r="F1729" t="str">
        <f t="shared" si="26"/>
        <v>TOC</v>
      </c>
    </row>
    <row r="1730" spans="6:6" x14ac:dyDescent="0.25">
      <c r="F1730" t="str">
        <f t="shared" si="26"/>
        <v>TOC</v>
      </c>
    </row>
    <row r="1731" spans="6:6" x14ac:dyDescent="0.25">
      <c r="F1731" t="str">
        <f t="shared" ref="F1731:F1794" si="27">IF(OR(LEFT(D1731,3)="Cad",LEFT(D1731,3)="Lea",LEFT(D1731,3)="Mer",LEFT(D1731,3)="Nic"),"Cd, Hg, Ni, Pb",IF(RIGHT(D1731,3)="gen","Total N",IF(RIGHT(D1731,3)="rus","Total P","TOC")))</f>
        <v>TOC</v>
      </c>
    </row>
    <row r="1732" spans="6:6" x14ac:dyDescent="0.25">
      <c r="F1732" t="str">
        <f t="shared" si="27"/>
        <v>TOC</v>
      </c>
    </row>
    <row r="1733" spans="6:6" x14ac:dyDescent="0.25">
      <c r="F1733" t="str">
        <f t="shared" si="27"/>
        <v>TOC</v>
      </c>
    </row>
    <row r="1734" spans="6:6" x14ac:dyDescent="0.25">
      <c r="F1734" t="str">
        <f t="shared" si="27"/>
        <v>TOC</v>
      </c>
    </row>
    <row r="1735" spans="6:6" x14ac:dyDescent="0.25">
      <c r="F1735" t="str">
        <f t="shared" si="27"/>
        <v>TOC</v>
      </c>
    </row>
    <row r="1736" spans="6:6" x14ac:dyDescent="0.25">
      <c r="F1736" t="str">
        <f t="shared" si="27"/>
        <v>TOC</v>
      </c>
    </row>
    <row r="1737" spans="6:6" x14ac:dyDescent="0.25">
      <c r="F1737" t="str">
        <f t="shared" si="27"/>
        <v>TOC</v>
      </c>
    </row>
    <row r="1738" spans="6:6" x14ac:dyDescent="0.25">
      <c r="F1738" t="str">
        <f t="shared" si="27"/>
        <v>TOC</v>
      </c>
    </row>
    <row r="1739" spans="6:6" x14ac:dyDescent="0.25">
      <c r="F1739" t="str">
        <f t="shared" si="27"/>
        <v>TOC</v>
      </c>
    </row>
    <row r="1740" spans="6:6" x14ac:dyDescent="0.25">
      <c r="F1740" t="str">
        <f t="shared" si="27"/>
        <v>TOC</v>
      </c>
    </row>
    <row r="1741" spans="6:6" x14ac:dyDescent="0.25">
      <c r="F1741" t="str">
        <f t="shared" si="27"/>
        <v>TOC</v>
      </c>
    </row>
    <row r="1742" spans="6:6" x14ac:dyDescent="0.25">
      <c r="F1742" t="str">
        <f t="shared" si="27"/>
        <v>TOC</v>
      </c>
    </row>
    <row r="1743" spans="6:6" x14ac:dyDescent="0.25">
      <c r="F1743" t="str">
        <f t="shared" si="27"/>
        <v>TOC</v>
      </c>
    </row>
    <row r="1744" spans="6:6" x14ac:dyDescent="0.25">
      <c r="F1744" t="str">
        <f t="shared" si="27"/>
        <v>TOC</v>
      </c>
    </row>
    <row r="1745" spans="6:6" x14ac:dyDescent="0.25">
      <c r="F1745" t="str">
        <f t="shared" si="27"/>
        <v>TOC</v>
      </c>
    </row>
    <row r="1746" spans="6:6" x14ac:dyDescent="0.25">
      <c r="F1746" t="str">
        <f t="shared" si="27"/>
        <v>TOC</v>
      </c>
    </row>
    <row r="1747" spans="6:6" x14ac:dyDescent="0.25">
      <c r="F1747" t="str">
        <f t="shared" si="27"/>
        <v>TOC</v>
      </c>
    </row>
    <row r="1748" spans="6:6" x14ac:dyDescent="0.25">
      <c r="F1748" t="str">
        <f t="shared" si="27"/>
        <v>TOC</v>
      </c>
    </row>
    <row r="1749" spans="6:6" x14ac:dyDescent="0.25">
      <c r="F1749" t="str">
        <f t="shared" si="27"/>
        <v>TOC</v>
      </c>
    </row>
    <row r="1750" spans="6:6" x14ac:dyDescent="0.25">
      <c r="F1750" t="str">
        <f t="shared" si="27"/>
        <v>TOC</v>
      </c>
    </row>
    <row r="1751" spans="6:6" x14ac:dyDescent="0.25">
      <c r="F1751" t="str">
        <f t="shared" si="27"/>
        <v>TOC</v>
      </c>
    </row>
    <row r="1752" spans="6:6" x14ac:dyDescent="0.25">
      <c r="F1752" t="str">
        <f t="shared" si="27"/>
        <v>TOC</v>
      </c>
    </row>
    <row r="1753" spans="6:6" x14ac:dyDescent="0.25">
      <c r="F1753" t="str">
        <f t="shared" si="27"/>
        <v>TOC</v>
      </c>
    </row>
    <row r="1754" spans="6:6" x14ac:dyDescent="0.25">
      <c r="F1754" t="str">
        <f t="shared" si="27"/>
        <v>TOC</v>
      </c>
    </row>
    <row r="1755" spans="6:6" x14ac:dyDescent="0.25">
      <c r="F1755" t="str">
        <f t="shared" si="27"/>
        <v>TOC</v>
      </c>
    </row>
    <row r="1756" spans="6:6" x14ac:dyDescent="0.25">
      <c r="F1756" t="str">
        <f t="shared" si="27"/>
        <v>TOC</v>
      </c>
    </row>
    <row r="1757" spans="6:6" x14ac:dyDescent="0.25">
      <c r="F1757" t="str">
        <f t="shared" si="27"/>
        <v>TOC</v>
      </c>
    </row>
    <row r="1758" spans="6:6" x14ac:dyDescent="0.25">
      <c r="F1758" t="str">
        <f t="shared" si="27"/>
        <v>TOC</v>
      </c>
    </row>
    <row r="1759" spans="6:6" x14ac:dyDescent="0.25">
      <c r="F1759" t="str">
        <f t="shared" si="27"/>
        <v>TOC</v>
      </c>
    </row>
    <row r="1760" spans="6:6" x14ac:dyDescent="0.25">
      <c r="F1760" t="str">
        <f t="shared" si="27"/>
        <v>TOC</v>
      </c>
    </row>
    <row r="1761" spans="6:6" x14ac:dyDescent="0.25">
      <c r="F1761" t="str">
        <f t="shared" si="27"/>
        <v>TOC</v>
      </c>
    </row>
    <row r="1762" spans="6:6" x14ac:dyDescent="0.25">
      <c r="F1762" t="str">
        <f t="shared" si="27"/>
        <v>TOC</v>
      </c>
    </row>
    <row r="1763" spans="6:6" x14ac:dyDescent="0.25">
      <c r="F1763" t="str">
        <f t="shared" si="27"/>
        <v>TOC</v>
      </c>
    </row>
    <row r="1764" spans="6:6" x14ac:dyDescent="0.25">
      <c r="F1764" t="str">
        <f t="shared" si="27"/>
        <v>TOC</v>
      </c>
    </row>
    <row r="1765" spans="6:6" x14ac:dyDescent="0.25">
      <c r="F1765" t="str">
        <f t="shared" si="27"/>
        <v>TOC</v>
      </c>
    </row>
    <row r="1766" spans="6:6" x14ac:dyDescent="0.25">
      <c r="F1766" t="str">
        <f t="shared" si="27"/>
        <v>TOC</v>
      </c>
    </row>
    <row r="1767" spans="6:6" x14ac:dyDescent="0.25">
      <c r="F1767" t="str">
        <f t="shared" si="27"/>
        <v>TOC</v>
      </c>
    </row>
    <row r="1768" spans="6:6" x14ac:dyDescent="0.25">
      <c r="F1768" t="str">
        <f t="shared" si="27"/>
        <v>TOC</v>
      </c>
    </row>
    <row r="1769" spans="6:6" x14ac:dyDescent="0.25">
      <c r="F1769" t="str">
        <f t="shared" si="27"/>
        <v>TOC</v>
      </c>
    </row>
    <row r="1770" spans="6:6" x14ac:dyDescent="0.25">
      <c r="F1770" t="str">
        <f t="shared" si="27"/>
        <v>TOC</v>
      </c>
    </row>
    <row r="1771" spans="6:6" x14ac:dyDescent="0.25">
      <c r="F1771" t="str">
        <f t="shared" si="27"/>
        <v>TOC</v>
      </c>
    </row>
    <row r="1772" spans="6:6" x14ac:dyDescent="0.25">
      <c r="F1772" t="str">
        <f t="shared" si="27"/>
        <v>TOC</v>
      </c>
    </row>
    <row r="1773" spans="6:6" x14ac:dyDescent="0.25">
      <c r="F1773" t="str">
        <f t="shared" si="27"/>
        <v>TOC</v>
      </c>
    </row>
    <row r="1774" spans="6:6" x14ac:dyDescent="0.25">
      <c r="F1774" t="str">
        <f t="shared" si="27"/>
        <v>TOC</v>
      </c>
    </row>
    <row r="1775" spans="6:6" x14ac:dyDescent="0.25">
      <c r="F1775" t="str">
        <f t="shared" si="27"/>
        <v>TOC</v>
      </c>
    </row>
    <row r="1776" spans="6:6" x14ac:dyDescent="0.25">
      <c r="F1776" t="str">
        <f t="shared" si="27"/>
        <v>TOC</v>
      </c>
    </row>
    <row r="1777" spans="6:6" x14ac:dyDescent="0.25">
      <c r="F1777" t="str">
        <f t="shared" si="27"/>
        <v>TOC</v>
      </c>
    </row>
    <row r="1778" spans="6:6" x14ac:dyDescent="0.25">
      <c r="F1778" t="str">
        <f t="shared" si="27"/>
        <v>TOC</v>
      </c>
    </row>
    <row r="1779" spans="6:6" x14ac:dyDescent="0.25">
      <c r="F1779" t="str">
        <f t="shared" si="27"/>
        <v>TOC</v>
      </c>
    </row>
    <row r="1780" spans="6:6" x14ac:dyDescent="0.25">
      <c r="F1780" t="str">
        <f t="shared" si="27"/>
        <v>TOC</v>
      </c>
    </row>
    <row r="1781" spans="6:6" x14ac:dyDescent="0.25">
      <c r="F1781" t="str">
        <f t="shared" si="27"/>
        <v>TOC</v>
      </c>
    </row>
    <row r="1782" spans="6:6" x14ac:dyDescent="0.25">
      <c r="F1782" t="str">
        <f t="shared" si="27"/>
        <v>TOC</v>
      </c>
    </row>
    <row r="1783" spans="6:6" x14ac:dyDescent="0.25">
      <c r="F1783" t="str">
        <f t="shared" si="27"/>
        <v>TOC</v>
      </c>
    </row>
    <row r="1784" spans="6:6" x14ac:dyDescent="0.25">
      <c r="F1784" t="str">
        <f t="shared" si="27"/>
        <v>TOC</v>
      </c>
    </row>
    <row r="1785" spans="6:6" x14ac:dyDescent="0.25">
      <c r="F1785" t="str">
        <f t="shared" si="27"/>
        <v>TOC</v>
      </c>
    </row>
    <row r="1786" spans="6:6" x14ac:dyDescent="0.25">
      <c r="F1786" t="str">
        <f t="shared" si="27"/>
        <v>TOC</v>
      </c>
    </row>
    <row r="1787" spans="6:6" x14ac:dyDescent="0.25">
      <c r="F1787" t="str">
        <f t="shared" si="27"/>
        <v>TOC</v>
      </c>
    </row>
    <row r="1788" spans="6:6" x14ac:dyDescent="0.25">
      <c r="F1788" t="str">
        <f t="shared" si="27"/>
        <v>TOC</v>
      </c>
    </row>
    <row r="1789" spans="6:6" x14ac:dyDescent="0.25">
      <c r="F1789" t="str">
        <f t="shared" si="27"/>
        <v>TOC</v>
      </c>
    </row>
    <row r="1790" spans="6:6" x14ac:dyDescent="0.25">
      <c r="F1790" t="str">
        <f t="shared" si="27"/>
        <v>TOC</v>
      </c>
    </row>
    <row r="1791" spans="6:6" x14ac:dyDescent="0.25">
      <c r="F1791" t="str">
        <f t="shared" si="27"/>
        <v>TOC</v>
      </c>
    </row>
    <row r="1792" spans="6:6" x14ac:dyDescent="0.25">
      <c r="F1792" t="str">
        <f t="shared" si="27"/>
        <v>TOC</v>
      </c>
    </row>
    <row r="1793" spans="6:6" x14ac:dyDescent="0.25">
      <c r="F1793" t="str">
        <f t="shared" si="27"/>
        <v>TOC</v>
      </c>
    </row>
    <row r="1794" spans="6:6" x14ac:dyDescent="0.25">
      <c r="F1794" t="str">
        <f t="shared" si="27"/>
        <v>TOC</v>
      </c>
    </row>
    <row r="1795" spans="6:6" x14ac:dyDescent="0.25">
      <c r="F1795" t="str">
        <f t="shared" ref="F1795:F1806" si="28">IF(OR(LEFT(D1795,3)="Cad",LEFT(D1795,3)="Lea",LEFT(D1795,3)="Mer",LEFT(D1795,3)="Nic"),"Cd, Hg, Ni, Pb",IF(RIGHT(D1795,3)="gen","Total N",IF(RIGHT(D1795,3)="rus","Total P","TOC")))</f>
        <v>TOC</v>
      </c>
    </row>
    <row r="1796" spans="6:6" x14ac:dyDescent="0.25">
      <c r="F1796" t="str">
        <f t="shared" si="28"/>
        <v>TOC</v>
      </c>
    </row>
    <row r="1797" spans="6:6" x14ac:dyDescent="0.25">
      <c r="F1797" t="str">
        <f t="shared" si="28"/>
        <v>TOC</v>
      </c>
    </row>
    <row r="1798" spans="6:6" x14ac:dyDescent="0.25">
      <c r="F1798" t="str">
        <f t="shared" si="28"/>
        <v>TOC</v>
      </c>
    </row>
    <row r="1799" spans="6:6" x14ac:dyDescent="0.25">
      <c r="F1799" t="str">
        <f t="shared" si="28"/>
        <v>TOC</v>
      </c>
    </row>
    <row r="1800" spans="6:6" x14ac:dyDescent="0.25">
      <c r="F1800" t="str">
        <f t="shared" si="28"/>
        <v>TOC</v>
      </c>
    </row>
    <row r="1801" spans="6:6" x14ac:dyDescent="0.25">
      <c r="F1801" t="str">
        <f t="shared" si="28"/>
        <v>TOC</v>
      </c>
    </row>
    <row r="1802" spans="6:6" x14ac:dyDescent="0.25">
      <c r="F1802" t="str">
        <f t="shared" si="28"/>
        <v>TOC</v>
      </c>
    </row>
    <row r="1803" spans="6:6" x14ac:dyDescent="0.25">
      <c r="F1803" t="str">
        <f t="shared" si="28"/>
        <v>TOC</v>
      </c>
    </row>
    <row r="1804" spans="6:6" x14ac:dyDescent="0.25">
      <c r="F1804" t="str">
        <f t="shared" si="28"/>
        <v>TOC</v>
      </c>
    </row>
    <row r="1805" spans="6:6" x14ac:dyDescent="0.25">
      <c r="F1805" t="str">
        <f t="shared" si="28"/>
        <v>TOC</v>
      </c>
    </row>
    <row r="1806" spans="6:6" x14ac:dyDescent="0.25">
      <c r="F1806" t="str">
        <f t="shared" si="28"/>
        <v>TOC</v>
      </c>
    </row>
  </sheetData>
  <autoFilter ref="A1:F1806">
    <sortState ref="A2:F1822">
      <sortCondition ref="D2:D1822"/>
    </sortState>
  </autoFilter>
  <sortState ref="A2:F1823">
    <sortCondition ref="A2:A18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3"/>
  <sheetViews>
    <sheetView workbookViewId="0">
      <selection activeCell="C51" sqref="C51"/>
    </sheetView>
  </sheetViews>
  <sheetFormatPr defaultColWidth="9.140625" defaultRowHeight="15" x14ac:dyDescent="0.25"/>
  <cols>
    <col min="1" max="1" width="16.42578125" customWidth="1"/>
    <col min="2" max="2" width="16.28515625" customWidth="1"/>
    <col min="3" max="5" width="10" bestFit="1" customWidth="1"/>
    <col min="6" max="6" width="11" bestFit="1" customWidth="1"/>
    <col min="7" max="9" width="10" bestFit="1" customWidth="1"/>
    <col min="10" max="10" width="12.140625" bestFit="1" customWidth="1"/>
    <col min="11" max="13" width="9" bestFit="1" customWidth="1"/>
    <col min="14" max="14" width="11.85546875" bestFit="1" customWidth="1"/>
    <col min="15" max="15" width="12" bestFit="1" customWidth="1"/>
    <col min="16" max="16" width="9" bestFit="1" customWidth="1"/>
    <col min="17" max="17" width="11.85546875" bestFit="1" customWidth="1"/>
    <col min="18" max="18" width="12" bestFit="1" customWidth="1"/>
    <col min="19" max="20" width="10" bestFit="1" customWidth="1"/>
    <col min="21" max="23" width="12" customWidth="1"/>
    <col min="24" max="31" width="10" bestFit="1" customWidth="1"/>
    <col min="32" max="32" width="12" bestFit="1" customWidth="1"/>
    <col min="33" max="33" width="12" customWidth="1"/>
    <col min="34" max="34" width="12.140625" bestFit="1" customWidth="1"/>
    <col min="35" max="36" width="9" bestFit="1" customWidth="1"/>
    <col min="37" max="42" width="9" customWidth="1"/>
    <col min="43" max="44" width="12" customWidth="1"/>
    <col min="45" max="47" width="12" bestFit="1" customWidth="1"/>
    <col min="48" max="48" width="11" bestFit="1" customWidth="1"/>
    <col min="49" max="51" width="12" bestFit="1" customWidth="1"/>
    <col min="52" max="52" width="11" bestFit="1" customWidth="1"/>
    <col min="53" max="54" width="12" bestFit="1" customWidth="1"/>
    <col min="55" max="55" width="11" bestFit="1" customWidth="1"/>
    <col min="56" max="65" width="12" bestFit="1" customWidth="1"/>
    <col min="66" max="73" width="10" bestFit="1" customWidth="1"/>
    <col min="74" max="74" width="12" bestFit="1" customWidth="1"/>
    <col min="75" max="75" width="11" bestFit="1" customWidth="1"/>
    <col min="76" max="76" width="12" bestFit="1" customWidth="1"/>
    <col min="77" max="77" width="8" customWidth="1"/>
    <col min="78" max="78" width="10" bestFit="1" customWidth="1"/>
    <col min="79" max="84" width="8" customWidth="1"/>
    <col min="85" max="85" width="11" bestFit="1" customWidth="1"/>
    <col min="86" max="91" width="12" bestFit="1" customWidth="1"/>
    <col min="92" max="92" width="11" bestFit="1" customWidth="1"/>
    <col min="93" max="94" width="12" bestFit="1" customWidth="1"/>
    <col min="95" max="95" width="10" bestFit="1" customWidth="1"/>
    <col min="96" max="117" width="12" bestFit="1" customWidth="1"/>
    <col min="118" max="119" width="11" bestFit="1" customWidth="1"/>
    <col min="120" max="120" width="10" bestFit="1" customWidth="1"/>
    <col min="121" max="123" width="11" bestFit="1" customWidth="1"/>
    <col min="124" max="124" width="10" bestFit="1" customWidth="1"/>
    <col min="125" max="125" width="11" bestFit="1" customWidth="1"/>
    <col min="126" max="126" width="12" bestFit="1" customWidth="1"/>
    <col min="127" max="128" width="11" bestFit="1" customWidth="1"/>
    <col min="129" max="129" width="12" bestFit="1" customWidth="1"/>
    <col min="130" max="130" width="11" bestFit="1" customWidth="1"/>
    <col min="131" max="132" width="10" bestFit="1" customWidth="1"/>
    <col min="133" max="135" width="11" bestFit="1" customWidth="1"/>
    <col min="136" max="137" width="12" bestFit="1" customWidth="1"/>
    <col min="138" max="139" width="11" bestFit="1" customWidth="1"/>
    <col min="140" max="141" width="12" bestFit="1" customWidth="1"/>
    <col min="142" max="142" width="11" bestFit="1" customWidth="1"/>
    <col min="143" max="143" width="10" bestFit="1" customWidth="1"/>
    <col min="144" max="144" width="12" bestFit="1" customWidth="1"/>
    <col min="145" max="146" width="11" bestFit="1" customWidth="1"/>
    <col min="147" max="149" width="12" bestFit="1" customWidth="1"/>
    <col min="150" max="151" width="11" bestFit="1" customWidth="1"/>
    <col min="152" max="167" width="12" bestFit="1" customWidth="1"/>
    <col min="168" max="168" width="10" bestFit="1" customWidth="1"/>
    <col min="169" max="169" width="8" customWidth="1"/>
    <col min="170" max="170" width="10" bestFit="1" customWidth="1"/>
    <col min="171" max="171" width="9" customWidth="1"/>
    <col min="172" max="172" width="10" bestFit="1" customWidth="1"/>
    <col min="173" max="173" width="9" customWidth="1"/>
    <col min="174" max="174" width="10" bestFit="1" customWidth="1"/>
    <col min="175" max="175" width="7" customWidth="1"/>
    <col min="176" max="176" width="10" bestFit="1" customWidth="1"/>
    <col min="177" max="177" width="11" bestFit="1" customWidth="1"/>
    <col min="178" max="178" width="9" customWidth="1"/>
    <col min="179" max="180" width="7" customWidth="1"/>
    <col min="181" max="183" width="9" customWidth="1"/>
    <col min="184" max="186" width="7" customWidth="1"/>
    <col min="187" max="187" width="11" bestFit="1" customWidth="1"/>
    <col min="188" max="190" width="8" customWidth="1"/>
    <col min="191" max="191" width="10" bestFit="1" customWidth="1"/>
    <col min="192" max="192" width="8" customWidth="1"/>
    <col min="193" max="194" width="10" bestFit="1" customWidth="1"/>
    <col min="195" max="195" width="11" bestFit="1" customWidth="1"/>
    <col min="196" max="196" width="7" customWidth="1"/>
    <col min="197" max="197" width="9" customWidth="1"/>
    <col min="198" max="198" width="7" customWidth="1"/>
    <col min="199" max="200" width="5" customWidth="1"/>
    <col min="201" max="202" width="7" customWidth="1"/>
    <col min="203" max="204" width="10" bestFit="1" customWidth="1"/>
    <col min="205" max="205" width="11" bestFit="1" customWidth="1"/>
    <col min="206" max="208" width="12" bestFit="1" customWidth="1"/>
    <col min="209" max="210" width="11" bestFit="1" customWidth="1"/>
    <col min="211" max="216" width="12" bestFit="1" customWidth="1"/>
    <col min="217" max="217" width="11" bestFit="1" customWidth="1"/>
    <col min="218" max="221" width="12" bestFit="1" customWidth="1"/>
    <col min="222" max="222" width="11" bestFit="1" customWidth="1"/>
    <col min="223" max="236" width="12" bestFit="1" customWidth="1"/>
    <col min="237" max="238" width="11" bestFit="1" customWidth="1"/>
    <col min="239" max="240" width="12" bestFit="1" customWidth="1"/>
    <col min="241" max="243" width="11" bestFit="1" customWidth="1"/>
    <col min="244" max="244" width="9" customWidth="1"/>
    <col min="245" max="251" width="12" bestFit="1" customWidth="1"/>
    <col min="252" max="252" width="11" bestFit="1" customWidth="1"/>
    <col min="253" max="257" width="12" bestFit="1" customWidth="1"/>
    <col min="258" max="258" width="10" bestFit="1" customWidth="1"/>
    <col min="259" max="259" width="8" customWidth="1"/>
    <col min="260" max="265" width="10" bestFit="1" customWidth="1"/>
    <col min="266" max="267" width="11" bestFit="1" customWidth="1"/>
    <col min="268" max="268" width="12" bestFit="1" customWidth="1"/>
    <col min="269" max="274" width="11" bestFit="1" customWidth="1"/>
    <col min="275" max="275" width="10" bestFit="1" customWidth="1"/>
    <col min="276" max="276" width="12" bestFit="1" customWidth="1"/>
    <col min="277" max="277" width="11.28515625" bestFit="1" customWidth="1"/>
  </cols>
  <sheetData>
    <row r="3" spans="1:15" x14ac:dyDescent="0.25">
      <c r="A3" s="1" t="s">
        <v>73</v>
      </c>
      <c r="B3" s="1" t="s">
        <v>74</v>
      </c>
    </row>
    <row r="4" spans="1:15" x14ac:dyDescent="0.25">
      <c r="B4" t="s">
        <v>69</v>
      </c>
      <c r="C4" t="s">
        <v>70</v>
      </c>
      <c r="F4" t="s">
        <v>103</v>
      </c>
      <c r="G4" t="s">
        <v>71</v>
      </c>
      <c r="J4" t="s">
        <v>104</v>
      </c>
      <c r="K4" t="s">
        <v>72</v>
      </c>
      <c r="N4" t="s">
        <v>84</v>
      </c>
      <c r="O4" t="s">
        <v>67</v>
      </c>
    </row>
    <row r="5" spans="1:15" x14ac:dyDescent="0.25">
      <c r="A5" s="1" t="s">
        <v>66</v>
      </c>
      <c r="C5">
        <v>2014</v>
      </c>
      <c r="D5">
        <v>2015</v>
      </c>
      <c r="E5">
        <v>2016</v>
      </c>
      <c r="G5">
        <v>2014</v>
      </c>
      <c r="H5">
        <v>2015</v>
      </c>
      <c r="I5">
        <v>2016</v>
      </c>
      <c r="K5">
        <v>2014</v>
      </c>
      <c r="L5">
        <v>2015</v>
      </c>
      <c r="M5">
        <v>2016</v>
      </c>
    </row>
    <row r="6" spans="1:15" x14ac:dyDescent="0.25">
      <c r="A6" s="2" t="s">
        <v>6</v>
      </c>
      <c r="B6">
        <v>18996.370000000003</v>
      </c>
      <c r="C6">
        <v>15528000</v>
      </c>
      <c r="D6">
        <v>14222400</v>
      </c>
      <c r="E6">
        <v>16109000</v>
      </c>
      <c r="F6">
        <v>45859400</v>
      </c>
      <c r="G6">
        <v>4778200</v>
      </c>
      <c r="H6">
        <v>5219800</v>
      </c>
      <c r="I6">
        <v>5061500</v>
      </c>
      <c r="J6">
        <v>15059500</v>
      </c>
      <c r="K6">
        <v>355220</v>
      </c>
      <c r="L6">
        <v>356250</v>
      </c>
      <c r="M6">
        <v>351370</v>
      </c>
      <c r="N6">
        <v>1062840</v>
      </c>
      <c r="O6">
        <v>62000736.369999997</v>
      </c>
    </row>
    <row r="7" spans="1:15" x14ac:dyDescent="0.25">
      <c r="A7" s="2" t="s">
        <v>15</v>
      </c>
      <c r="B7">
        <v>20560.290000000005</v>
      </c>
      <c r="C7">
        <v>8320900</v>
      </c>
      <c r="D7">
        <v>8392800</v>
      </c>
      <c r="E7">
        <v>9469800</v>
      </c>
      <c r="F7">
        <v>26183500</v>
      </c>
      <c r="G7">
        <v>3594300</v>
      </c>
      <c r="H7">
        <v>3737800</v>
      </c>
      <c r="I7">
        <v>3476900</v>
      </c>
      <c r="J7">
        <v>10809000</v>
      </c>
      <c r="K7">
        <v>625970</v>
      </c>
      <c r="L7">
        <v>581160</v>
      </c>
      <c r="M7">
        <v>612990</v>
      </c>
      <c r="N7">
        <v>1820120</v>
      </c>
      <c r="O7">
        <v>38833180.289999999</v>
      </c>
    </row>
    <row r="8" spans="1:15" x14ac:dyDescent="0.25">
      <c r="A8" s="2" t="s">
        <v>17</v>
      </c>
      <c r="B8">
        <v>36909.75</v>
      </c>
      <c r="C8">
        <v>5754700</v>
      </c>
      <c r="D8">
        <v>4106900</v>
      </c>
      <c r="E8">
        <v>4492600</v>
      </c>
      <c r="F8">
        <v>14354200</v>
      </c>
      <c r="G8">
        <v>2912700</v>
      </c>
      <c r="H8">
        <v>2590400</v>
      </c>
      <c r="I8">
        <v>2492600</v>
      </c>
      <c r="J8">
        <v>7995700</v>
      </c>
      <c r="K8">
        <v>267370</v>
      </c>
      <c r="L8">
        <v>206900</v>
      </c>
      <c r="M8">
        <v>245480</v>
      </c>
      <c r="N8">
        <v>719750</v>
      </c>
      <c r="O8">
        <v>23106559.75</v>
      </c>
    </row>
    <row r="9" spans="1:15" x14ac:dyDescent="0.25">
      <c r="A9" s="2" t="s">
        <v>64</v>
      </c>
      <c r="B9">
        <v>480.75</v>
      </c>
      <c r="G9">
        <v>1691000</v>
      </c>
      <c r="H9">
        <v>1181800</v>
      </c>
      <c r="I9">
        <v>1027000</v>
      </c>
      <c r="J9">
        <v>3899800</v>
      </c>
      <c r="K9">
        <v>150300</v>
      </c>
      <c r="L9">
        <v>111500</v>
      </c>
      <c r="M9">
        <v>107600</v>
      </c>
      <c r="N9">
        <v>369400</v>
      </c>
      <c r="O9">
        <v>4269680.75</v>
      </c>
    </row>
    <row r="10" spans="1:15" x14ac:dyDescent="0.25">
      <c r="A10" s="2" t="s">
        <v>19</v>
      </c>
      <c r="B10">
        <v>279.89</v>
      </c>
      <c r="K10">
        <v>9660</v>
      </c>
      <c r="L10">
        <v>14800</v>
      </c>
      <c r="M10">
        <v>8480</v>
      </c>
      <c r="N10">
        <v>32940</v>
      </c>
      <c r="O10">
        <v>33219.89</v>
      </c>
    </row>
    <row r="11" spans="1:15" x14ac:dyDescent="0.25">
      <c r="A11" s="2" t="s">
        <v>68</v>
      </c>
      <c r="B11">
        <v>13866.980000000001</v>
      </c>
      <c r="C11">
        <v>5169400</v>
      </c>
      <c r="D11">
        <v>5170500</v>
      </c>
      <c r="E11">
        <v>5080500</v>
      </c>
      <c r="F11">
        <v>15420400</v>
      </c>
      <c r="G11">
        <v>4707700</v>
      </c>
      <c r="H11">
        <v>4941800</v>
      </c>
      <c r="I11">
        <v>4711900</v>
      </c>
      <c r="J11">
        <v>14361400</v>
      </c>
      <c r="K11">
        <v>225360</v>
      </c>
      <c r="L11">
        <v>217490</v>
      </c>
      <c r="M11">
        <v>181080</v>
      </c>
      <c r="N11">
        <v>623930</v>
      </c>
      <c r="O11">
        <v>30419596.98</v>
      </c>
    </row>
    <row r="12" spans="1:15" x14ac:dyDescent="0.25">
      <c r="A12" s="2" t="s">
        <v>24</v>
      </c>
      <c r="B12">
        <v>2177.8000000000002</v>
      </c>
      <c r="C12">
        <v>3322200</v>
      </c>
      <c r="D12">
        <v>3675500</v>
      </c>
      <c r="E12">
        <v>3515200</v>
      </c>
      <c r="F12">
        <v>10512900</v>
      </c>
      <c r="G12">
        <v>1167800</v>
      </c>
      <c r="H12">
        <v>1375700</v>
      </c>
      <c r="I12">
        <v>1324000</v>
      </c>
      <c r="J12">
        <v>3867500</v>
      </c>
      <c r="K12">
        <v>133830</v>
      </c>
      <c r="L12">
        <v>151400</v>
      </c>
      <c r="M12">
        <v>141350</v>
      </c>
      <c r="N12">
        <v>426580</v>
      </c>
      <c r="O12">
        <v>14809157.800000001</v>
      </c>
    </row>
    <row r="13" spans="1:15" x14ac:dyDescent="0.25">
      <c r="A13" s="2" t="s">
        <v>26</v>
      </c>
      <c r="B13">
        <v>773</v>
      </c>
      <c r="C13">
        <v>1676600</v>
      </c>
      <c r="D13">
        <v>1741400</v>
      </c>
      <c r="E13">
        <v>1990200</v>
      </c>
      <c r="F13">
        <v>5408200</v>
      </c>
      <c r="G13">
        <v>452300</v>
      </c>
      <c r="H13">
        <v>409400</v>
      </c>
      <c r="I13">
        <v>512300</v>
      </c>
      <c r="J13">
        <v>1374000</v>
      </c>
      <c r="K13">
        <v>20000</v>
      </c>
      <c r="L13">
        <v>19300</v>
      </c>
      <c r="M13">
        <v>21600</v>
      </c>
      <c r="N13">
        <v>60900</v>
      </c>
      <c r="O13">
        <v>6843873</v>
      </c>
    </row>
    <row r="14" spans="1:15" x14ac:dyDescent="0.25">
      <c r="A14" s="2" t="s">
        <v>30</v>
      </c>
      <c r="B14">
        <v>96595.569999999992</v>
      </c>
      <c r="C14">
        <v>31843000</v>
      </c>
      <c r="D14">
        <v>38558600</v>
      </c>
      <c r="E14">
        <v>41114800</v>
      </c>
      <c r="F14">
        <v>111516400</v>
      </c>
      <c r="G14">
        <v>7916500</v>
      </c>
      <c r="H14">
        <v>7523100</v>
      </c>
      <c r="I14">
        <v>7946300</v>
      </c>
      <c r="J14">
        <v>23385900</v>
      </c>
      <c r="K14">
        <v>172090</v>
      </c>
      <c r="L14">
        <v>146160</v>
      </c>
      <c r="M14">
        <v>138140</v>
      </c>
      <c r="N14">
        <v>456390</v>
      </c>
      <c r="O14">
        <v>135455285.56999999</v>
      </c>
    </row>
    <row r="15" spans="1:15" x14ac:dyDescent="0.25">
      <c r="A15" s="2" t="s">
        <v>32</v>
      </c>
      <c r="B15">
        <v>65880.47</v>
      </c>
      <c r="C15">
        <v>59561300</v>
      </c>
      <c r="D15">
        <v>57092300</v>
      </c>
      <c r="E15">
        <v>63157000</v>
      </c>
      <c r="F15">
        <v>179810600</v>
      </c>
      <c r="G15">
        <v>40731000</v>
      </c>
      <c r="H15">
        <v>46042000</v>
      </c>
      <c r="I15">
        <v>45879100</v>
      </c>
      <c r="J15">
        <v>132652100</v>
      </c>
      <c r="K15">
        <v>3329860</v>
      </c>
      <c r="L15">
        <v>3261180</v>
      </c>
      <c r="M15">
        <v>3220560</v>
      </c>
      <c r="N15">
        <v>9811600</v>
      </c>
      <c r="O15">
        <v>322340180.47000003</v>
      </c>
    </row>
    <row r="16" spans="1:15" x14ac:dyDescent="0.25">
      <c r="A16" s="2" t="s">
        <v>22</v>
      </c>
      <c r="B16">
        <v>98307.319999999978</v>
      </c>
      <c r="C16">
        <v>62086500</v>
      </c>
      <c r="D16">
        <v>63036100</v>
      </c>
      <c r="E16">
        <v>62016000</v>
      </c>
      <c r="F16">
        <v>187138600</v>
      </c>
      <c r="G16">
        <v>40469700</v>
      </c>
      <c r="H16">
        <v>41116300</v>
      </c>
      <c r="I16">
        <v>42113700</v>
      </c>
      <c r="J16">
        <v>123699700</v>
      </c>
      <c r="K16">
        <v>1648160</v>
      </c>
      <c r="L16">
        <v>1643100</v>
      </c>
      <c r="M16">
        <v>1536110</v>
      </c>
      <c r="N16">
        <v>4827370</v>
      </c>
      <c r="O16">
        <v>315763977.31999999</v>
      </c>
    </row>
    <row r="17" spans="1:15" x14ac:dyDescent="0.25">
      <c r="A17" s="2" t="s">
        <v>34</v>
      </c>
      <c r="B17">
        <v>22036.09</v>
      </c>
      <c r="C17">
        <v>4389100</v>
      </c>
      <c r="D17">
        <v>3844400</v>
      </c>
      <c r="E17">
        <v>4680000</v>
      </c>
      <c r="F17">
        <v>12913500</v>
      </c>
      <c r="G17">
        <v>3624400</v>
      </c>
      <c r="H17">
        <v>3433000</v>
      </c>
      <c r="I17">
        <v>3477900</v>
      </c>
      <c r="J17">
        <v>10535300</v>
      </c>
      <c r="K17">
        <v>874800</v>
      </c>
      <c r="L17">
        <v>876800</v>
      </c>
      <c r="M17">
        <v>1010900</v>
      </c>
      <c r="N17">
        <v>2762500</v>
      </c>
      <c r="O17">
        <v>26233336.09</v>
      </c>
    </row>
    <row r="18" spans="1:15" x14ac:dyDescent="0.25">
      <c r="A18" s="2" t="s">
        <v>36</v>
      </c>
      <c r="B18">
        <v>27496.42</v>
      </c>
      <c r="C18">
        <v>6542900</v>
      </c>
      <c r="D18">
        <v>5234900</v>
      </c>
      <c r="E18">
        <v>4160500</v>
      </c>
      <c r="F18">
        <v>15938300</v>
      </c>
      <c r="G18">
        <v>3290400</v>
      </c>
      <c r="H18">
        <v>2522200</v>
      </c>
      <c r="I18">
        <v>3147800</v>
      </c>
      <c r="J18">
        <v>8960400</v>
      </c>
      <c r="K18">
        <v>342580</v>
      </c>
      <c r="L18">
        <v>315570</v>
      </c>
      <c r="M18">
        <v>274440</v>
      </c>
      <c r="N18">
        <v>932590</v>
      </c>
      <c r="O18">
        <v>25858786.420000002</v>
      </c>
    </row>
    <row r="19" spans="1:15" x14ac:dyDescent="0.25">
      <c r="A19" s="2" t="s">
        <v>38</v>
      </c>
      <c r="B19">
        <v>9004.2699999999986</v>
      </c>
      <c r="C19">
        <v>5601500</v>
      </c>
      <c r="D19">
        <v>5944700</v>
      </c>
      <c r="E19">
        <v>7091200</v>
      </c>
      <c r="F19">
        <v>18637400</v>
      </c>
      <c r="G19">
        <v>4604600</v>
      </c>
      <c r="H19">
        <v>5325100</v>
      </c>
      <c r="I19">
        <v>6062700</v>
      </c>
      <c r="J19">
        <v>15992400</v>
      </c>
      <c r="K19">
        <v>815570</v>
      </c>
      <c r="L19">
        <v>838490</v>
      </c>
      <c r="M19">
        <v>832330</v>
      </c>
      <c r="N19">
        <v>2486390</v>
      </c>
      <c r="O19">
        <v>37125194.269999996</v>
      </c>
    </row>
    <row r="20" spans="1:15" x14ac:dyDescent="0.25">
      <c r="A20" s="2" t="s">
        <v>40</v>
      </c>
      <c r="B20">
        <v>246045.52</v>
      </c>
      <c r="C20">
        <v>35824800</v>
      </c>
      <c r="D20">
        <v>139075400</v>
      </c>
      <c r="E20">
        <v>27823300</v>
      </c>
      <c r="F20">
        <v>202723500</v>
      </c>
      <c r="G20">
        <v>28749300</v>
      </c>
      <c r="H20">
        <v>25071400</v>
      </c>
      <c r="I20">
        <v>22988800</v>
      </c>
      <c r="J20">
        <v>76809500</v>
      </c>
      <c r="K20">
        <v>2896200</v>
      </c>
      <c r="L20">
        <v>2923740</v>
      </c>
      <c r="M20">
        <v>2867580</v>
      </c>
      <c r="N20">
        <v>8687520</v>
      </c>
      <c r="O20">
        <v>288466565.51999998</v>
      </c>
    </row>
    <row r="21" spans="1:15" x14ac:dyDescent="0.25">
      <c r="A21" s="2" t="s">
        <v>46</v>
      </c>
      <c r="B21">
        <v>1562.2999999999997</v>
      </c>
      <c r="C21">
        <v>3090000</v>
      </c>
      <c r="D21">
        <v>1040000</v>
      </c>
      <c r="E21">
        <v>1090000</v>
      </c>
      <c r="F21">
        <v>5220000</v>
      </c>
      <c r="G21">
        <v>511000</v>
      </c>
      <c r="H21">
        <v>550000</v>
      </c>
      <c r="I21">
        <v>565000</v>
      </c>
      <c r="J21">
        <v>1626000</v>
      </c>
      <c r="K21">
        <v>63100</v>
      </c>
      <c r="L21">
        <v>68900</v>
      </c>
      <c r="M21">
        <v>58000</v>
      </c>
      <c r="N21">
        <v>190000</v>
      </c>
      <c r="O21">
        <v>7037562.2999999998</v>
      </c>
    </row>
    <row r="22" spans="1:15" x14ac:dyDescent="0.25">
      <c r="A22" s="2" t="s">
        <v>42</v>
      </c>
      <c r="B22">
        <v>400.9</v>
      </c>
      <c r="D22">
        <v>90300</v>
      </c>
      <c r="F22">
        <v>90300</v>
      </c>
      <c r="G22">
        <v>534200</v>
      </c>
      <c r="H22">
        <v>994800</v>
      </c>
      <c r="J22">
        <v>1529000</v>
      </c>
      <c r="K22">
        <v>16900</v>
      </c>
      <c r="L22">
        <v>38320</v>
      </c>
      <c r="N22">
        <v>55220</v>
      </c>
      <c r="O22">
        <v>1674920.9</v>
      </c>
    </row>
    <row r="23" spans="1:15" x14ac:dyDescent="0.25">
      <c r="A23" s="2" t="s">
        <v>44</v>
      </c>
      <c r="B23">
        <v>193.10000000000002</v>
      </c>
      <c r="C23">
        <v>260000</v>
      </c>
      <c r="D23">
        <v>281000</v>
      </c>
      <c r="E23">
        <v>281200</v>
      </c>
      <c r="F23">
        <v>822200</v>
      </c>
      <c r="G23">
        <v>213000</v>
      </c>
      <c r="H23">
        <v>233000</v>
      </c>
      <c r="I23">
        <v>238000</v>
      </c>
      <c r="J23">
        <v>684000</v>
      </c>
      <c r="K23">
        <v>20440</v>
      </c>
      <c r="L23">
        <v>21600</v>
      </c>
      <c r="M23">
        <v>25200</v>
      </c>
      <c r="N23">
        <v>67240</v>
      </c>
      <c r="O23">
        <v>1573633.1</v>
      </c>
    </row>
    <row r="24" spans="1:15" x14ac:dyDescent="0.25">
      <c r="A24" s="2" t="s">
        <v>48</v>
      </c>
      <c r="B24">
        <v>3044</v>
      </c>
      <c r="H24">
        <v>541000</v>
      </c>
      <c r="I24">
        <v>573000</v>
      </c>
      <c r="J24">
        <v>1114000</v>
      </c>
      <c r="L24">
        <v>115000</v>
      </c>
      <c r="M24">
        <v>74800</v>
      </c>
      <c r="N24">
        <v>189800</v>
      </c>
      <c r="O24">
        <v>1306844</v>
      </c>
    </row>
    <row r="25" spans="1:15" x14ac:dyDescent="0.25">
      <c r="A25" s="2" t="s">
        <v>50</v>
      </c>
      <c r="B25">
        <v>23482.73</v>
      </c>
      <c r="C25">
        <v>17248700</v>
      </c>
      <c r="D25">
        <v>15577900</v>
      </c>
      <c r="E25">
        <v>15042500</v>
      </c>
      <c r="F25">
        <v>47869100</v>
      </c>
      <c r="G25">
        <v>10561200</v>
      </c>
      <c r="H25">
        <v>10975900</v>
      </c>
      <c r="I25">
        <v>10587200</v>
      </c>
      <c r="J25">
        <v>32124300</v>
      </c>
      <c r="K25">
        <v>1389230</v>
      </c>
      <c r="L25">
        <v>1330280</v>
      </c>
      <c r="M25">
        <v>1182370</v>
      </c>
      <c r="N25">
        <v>3901880</v>
      </c>
      <c r="O25">
        <v>83918762.730000004</v>
      </c>
    </row>
    <row r="26" spans="1:15" x14ac:dyDescent="0.25">
      <c r="A26" s="2" t="s">
        <v>52</v>
      </c>
      <c r="B26">
        <v>139227.07</v>
      </c>
      <c r="C26">
        <v>16777700</v>
      </c>
      <c r="D26">
        <v>16386000</v>
      </c>
      <c r="E26">
        <v>17323700</v>
      </c>
      <c r="F26">
        <v>50487400</v>
      </c>
      <c r="G26">
        <v>13585200</v>
      </c>
      <c r="H26">
        <v>11893100</v>
      </c>
      <c r="I26">
        <v>12839300</v>
      </c>
      <c r="J26">
        <v>38317600</v>
      </c>
      <c r="K26">
        <v>526620</v>
      </c>
      <c r="L26">
        <v>485700</v>
      </c>
      <c r="M26">
        <v>419800</v>
      </c>
      <c r="N26">
        <v>1432120</v>
      </c>
      <c r="O26">
        <v>90376347.069999993</v>
      </c>
    </row>
    <row r="27" spans="1:15" x14ac:dyDescent="0.25">
      <c r="A27" s="2" t="s">
        <v>54</v>
      </c>
      <c r="B27">
        <v>38023.39</v>
      </c>
      <c r="C27">
        <v>20866200</v>
      </c>
      <c r="D27">
        <v>20259900</v>
      </c>
      <c r="E27">
        <v>25040900</v>
      </c>
      <c r="F27">
        <v>66167000</v>
      </c>
      <c r="G27">
        <v>12618200</v>
      </c>
      <c r="H27">
        <v>12320500</v>
      </c>
      <c r="I27">
        <v>13336900</v>
      </c>
      <c r="J27">
        <v>38275600</v>
      </c>
      <c r="K27">
        <v>1255160</v>
      </c>
      <c r="L27">
        <v>1459070</v>
      </c>
      <c r="M27">
        <v>1399820</v>
      </c>
      <c r="N27">
        <v>4114050</v>
      </c>
      <c r="O27">
        <v>108594673.39</v>
      </c>
    </row>
    <row r="28" spans="1:15" x14ac:dyDescent="0.25">
      <c r="A28" s="2" t="s">
        <v>56</v>
      </c>
      <c r="B28">
        <v>20970.940000000002</v>
      </c>
      <c r="C28">
        <v>18768700</v>
      </c>
      <c r="D28">
        <v>17735100</v>
      </c>
      <c r="E28">
        <v>16675200</v>
      </c>
      <c r="F28">
        <v>53179000</v>
      </c>
      <c r="G28">
        <v>10718900</v>
      </c>
      <c r="H28">
        <v>9794000</v>
      </c>
      <c r="I28">
        <v>8505100</v>
      </c>
      <c r="J28">
        <v>29018000</v>
      </c>
      <c r="K28">
        <v>1061020</v>
      </c>
      <c r="L28">
        <v>968240</v>
      </c>
      <c r="M28">
        <v>886490</v>
      </c>
      <c r="N28">
        <v>2915750</v>
      </c>
      <c r="O28">
        <v>85133720.939999998</v>
      </c>
    </row>
    <row r="29" spans="1:15" x14ac:dyDescent="0.25">
      <c r="A29" s="2" t="s">
        <v>62</v>
      </c>
      <c r="B29">
        <v>1272.7299999999998</v>
      </c>
      <c r="C29">
        <v>3364600</v>
      </c>
      <c r="D29">
        <v>3200000</v>
      </c>
      <c r="E29">
        <v>3275700</v>
      </c>
      <c r="F29">
        <v>9840300</v>
      </c>
      <c r="G29">
        <v>2176200</v>
      </c>
      <c r="H29">
        <v>1964300</v>
      </c>
      <c r="I29">
        <v>1846200</v>
      </c>
      <c r="J29">
        <v>5986700</v>
      </c>
      <c r="K29">
        <v>120710</v>
      </c>
      <c r="L29">
        <v>115010</v>
      </c>
      <c r="M29">
        <v>109940</v>
      </c>
      <c r="N29">
        <v>345660</v>
      </c>
      <c r="O29">
        <v>16173932.73</v>
      </c>
    </row>
    <row r="30" spans="1:15" x14ac:dyDescent="0.25">
      <c r="A30" s="2" t="s">
        <v>60</v>
      </c>
      <c r="B30">
        <v>1107.8</v>
      </c>
      <c r="C30">
        <v>904300</v>
      </c>
      <c r="D30">
        <v>940200</v>
      </c>
      <c r="E30">
        <v>1174700</v>
      </c>
      <c r="F30">
        <v>3019200</v>
      </c>
      <c r="G30">
        <v>843000</v>
      </c>
      <c r="H30">
        <v>877000</v>
      </c>
      <c r="I30">
        <v>584200</v>
      </c>
      <c r="J30">
        <v>2304200</v>
      </c>
      <c r="K30">
        <v>173330</v>
      </c>
      <c r="L30">
        <v>147800</v>
      </c>
      <c r="M30">
        <v>132380</v>
      </c>
      <c r="N30">
        <v>453510</v>
      </c>
      <c r="O30">
        <v>5778017.7999999998</v>
      </c>
    </row>
    <row r="31" spans="1:15" x14ac:dyDescent="0.25">
      <c r="A31" s="2" t="s">
        <v>28</v>
      </c>
      <c r="B31">
        <v>51738.44</v>
      </c>
      <c r="C31">
        <v>38777100</v>
      </c>
      <c r="D31">
        <v>36141600</v>
      </c>
      <c r="E31">
        <v>33605000</v>
      </c>
      <c r="F31">
        <v>108523700</v>
      </c>
      <c r="G31">
        <v>50199800</v>
      </c>
      <c r="H31">
        <v>54955600</v>
      </c>
      <c r="I31">
        <v>51283700</v>
      </c>
      <c r="J31">
        <v>156439100</v>
      </c>
      <c r="K31">
        <v>4502570</v>
      </c>
      <c r="L31">
        <v>5113790</v>
      </c>
      <c r="M31">
        <v>4395250</v>
      </c>
      <c r="N31">
        <v>14011610</v>
      </c>
      <c r="O31">
        <v>279026148.44</v>
      </c>
    </row>
    <row r="32" spans="1:15" x14ac:dyDescent="0.25">
      <c r="A32" s="2" t="s">
        <v>58</v>
      </c>
      <c r="B32">
        <v>20659.02</v>
      </c>
      <c r="C32">
        <v>53774200</v>
      </c>
      <c r="D32">
        <v>54279100</v>
      </c>
      <c r="E32">
        <v>51147000</v>
      </c>
      <c r="F32">
        <v>159200300</v>
      </c>
      <c r="G32">
        <v>9477200</v>
      </c>
      <c r="H32">
        <v>9985200</v>
      </c>
      <c r="I32">
        <v>9313900</v>
      </c>
      <c r="J32">
        <v>28776300</v>
      </c>
      <c r="K32">
        <v>348500</v>
      </c>
      <c r="L32">
        <v>348120</v>
      </c>
      <c r="M32">
        <v>336550</v>
      </c>
      <c r="N32">
        <v>1033170</v>
      </c>
      <c r="O32">
        <v>189030429.02000001</v>
      </c>
    </row>
    <row r="33" spans="1:15" x14ac:dyDescent="0.25">
      <c r="A33" s="2" t="s">
        <v>67</v>
      </c>
      <c r="B33">
        <v>961092.91000000015</v>
      </c>
      <c r="C33">
        <v>419452400</v>
      </c>
      <c r="D33">
        <v>516027000</v>
      </c>
      <c r="E33">
        <v>415356000</v>
      </c>
      <c r="F33">
        <v>1350835400</v>
      </c>
      <c r="G33">
        <v>260127800</v>
      </c>
      <c r="H33">
        <v>265574200</v>
      </c>
      <c r="I33">
        <v>259895000</v>
      </c>
      <c r="J33">
        <v>785597000</v>
      </c>
      <c r="K33">
        <v>21344550</v>
      </c>
      <c r="L33">
        <v>21875670</v>
      </c>
      <c r="M33">
        <v>20570610</v>
      </c>
      <c r="N33">
        <v>63790830</v>
      </c>
      <c r="O33">
        <v>2201184322.9100003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X45"/>
  <sheetViews>
    <sheetView zoomScaleNormal="100" workbookViewId="0">
      <selection activeCell="K19" sqref="K19"/>
    </sheetView>
  </sheetViews>
  <sheetFormatPr defaultColWidth="9.140625" defaultRowHeight="15" x14ac:dyDescent="0.25"/>
  <cols>
    <col min="1" max="1" width="19.7109375" style="4" bestFit="1" customWidth="1"/>
    <col min="2" max="2" width="11.28515625" style="4" bestFit="1" customWidth="1"/>
    <col min="3" max="8" width="9.140625" style="4"/>
    <col min="12" max="12" width="9.140625" style="4"/>
    <col min="13" max="13" width="12.85546875" style="4" bestFit="1" customWidth="1"/>
    <col min="14" max="17" width="10" style="4" bestFit="1" customWidth="1"/>
    <col min="18" max="24" width="10" bestFit="1" customWidth="1"/>
  </cols>
  <sheetData>
    <row r="1" spans="1:6" x14ac:dyDescent="0.25">
      <c r="A1" s="72" t="s">
        <v>93</v>
      </c>
      <c r="B1" s="73"/>
      <c r="C1" s="73"/>
      <c r="D1" s="73"/>
      <c r="E1" s="73"/>
      <c r="F1" s="74"/>
    </row>
    <row r="2" spans="1:6" x14ac:dyDescent="0.25">
      <c r="A2" s="31" t="s">
        <v>76</v>
      </c>
      <c r="B2" s="31" t="s">
        <v>69</v>
      </c>
      <c r="C2" s="31" t="s">
        <v>70</v>
      </c>
      <c r="D2" s="31" t="s">
        <v>71</v>
      </c>
      <c r="E2" s="31" t="s">
        <v>72</v>
      </c>
      <c r="F2" s="31" t="s">
        <v>77</v>
      </c>
    </row>
    <row r="3" spans="1:6" x14ac:dyDescent="0.25">
      <c r="A3" s="32">
        <v>2010</v>
      </c>
      <c r="B3" s="33">
        <f>+B22/B$22*100</f>
        <v>100</v>
      </c>
      <c r="C3" s="33">
        <f>+C22/C$22*100</f>
        <v>100</v>
      </c>
      <c r="D3" s="33">
        <f t="shared" ref="D3:E3" si="0">+D22/D$22*100</f>
        <v>100</v>
      </c>
      <c r="E3" s="33">
        <f t="shared" si="0"/>
        <v>100</v>
      </c>
      <c r="F3" s="33">
        <f>+F22</f>
        <v>100</v>
      </c>
    </row>
    <row r="4" spans="1:6" x14ac:dyDescent="0.25">
      <c r="A4" s="32">
        <v>2011</v>
      </c>
      <c r="B4" s="33">
        <f t="shared" ref="B4:E4" si="1">+B23/B$22*100</f>
        <v>93.33348302349961</v>
      </c>
      <c r="C4" s="33">
        <f>+C23/C$22*100</f>
        <v>98.930045853959655</v>
      </c>
      <c r="D4" s="33">
        <f t="shared" si="1"/>
        <v>91.229296198762029</v>
      </c>
      <c r="E4" s="33">
        <f t="shared" si="1"/>
        <v>85.009798568485223</v>
      </c>
      <c r="F4" s="33">
        <f t="shared" ref="F4:F13" si="2">+F23</f>
        <v>103.239</v>
      </c>
    </row>
    <row r="5" spans="1:6" x14ac:dyDescent="0.25">
      <c r="A5" s="32">
        <v>2012</v>
      </c>
      <c r="B5" s="33">
        <f t="shared" ref="B5:E5" si="3">+B24/B$22*100</f>
        <v>95.262586614297248</v>
      </c>
      <c r="C5" s="33">
        <f t="shared" si="3"/>
        <v>93.129792796034295</v>
      </c>
      <c r="D5" s="33">
        <f t="shared" si="3"/>
        <v>88.289456750522049</v>
      </c>
      <c r="E5" s="33">
        <f t="shared" si="3"/>
        <v>89.004818454300562</v>
      </c>
      <c r="F5" s="33">
        <f t="shared" si="2"/>
        <v>101.69499999999999</v>
      </c>
    </row>
    <row r="6" spans="1:6" x14ac:dyDescent="0.25">
      <c r="A6" s="32">
        <v>2013</v>
      </c>
      <c r="B6" s="33">
        <f t="shared" ref="B6:E6" si="4">+B25/B$22*100</f>
        <v>95.150071323236489</v>
      </c>
      <c r="C6" s="33">
        <f t="shared" si="4"/>
        <v>91.374373962999655</v>
      </c>
      <c r="D6" s="33">
        <f t="shared" si="4"/>
        <v>92.056133611390564</v>
      </c>
      <c r="E6" s="33">
        <f t="shared" si="4"/>
        <v>89.809200096995937</v>
      </c>
      <c r="F6" s="33">
        <f t="shared" si="2"/>
        <v>100.85899999999999</v>
      </c>
    </row>
    <row r="7" spans="1:6" x14ac:dyDescent="0.25">
      <c r="A7" s="32">
        <v>2014</v>
      </c>
      <c r="B7" s="33">
        <f t="shared" ref="B7:E7" si="5">+B26/B$22*100</f>
        <v>101.93382794328795</v>
      </c>
      <c r="C7" s="33">
        <f t="shared" si="5"/>
        <v>88.938051965547288</v>
      </c>
      <c r="D7" s="33">
        <f t="shared" si="5"/>
        <v>89.63412271512648</v>
      </c>
      <c r="E7" s="33">
        <f t="shared" si="5"/>
        <v>86.409888636134951</v>
      </c>
      <c r="F7" s="33">
        <f t="shared" si="2"/>
        <v>103.205</v>
      </c>
    </row>
    <row r="8" spans="1:6" x14ac:dyDescent="0.25">
      <c r="A8" s="32">
        <v>2015</v>
      </c>
      <c r="B8" s="33">
        <f t="shared" ref="B8:E8" si="6">+B27/B$22*100</f>
        <v>67.53186180890458</v>
      </c>
      <c r="C8" s="33">
        <f t="shared" si="6"/>
        <v>87.695143641067006</v>
      </c>
      <c r="D8" s="33">
        <f t="shared" si="6"/>
        <v>91.239086784024536</v>
      </c>
      <c r="E8" s="33">
        <f t="shared" si="6"/>
        <v>88.900275646598288</v>
      </c>
      <c r="F8" s="33">
        <f t="shared" si="2"/>
        <v>106.75700000000001</v>
      </c>
    </row>
    <row r="9" spans="1:6" x14ac:dyDescent="0.25">
      <c r="A9" s="32">
        <v>2016</v>
      </c>
      <c r="B9" s="33">
        <f t="shared" ref="B9:E9" si="7">+B28/B$22*100</f>
        <v>52.348166740951008</v>
      </c>
      <c r="C9" s="33">
        <f t="shared" si="7"/>
        <v>87.430745855835426</v>
      </c>
      <c r="D9" s="33">
        <f t="shared" si="7"/>
        <v>89.764652320057351</v>
      </c>
      <c r="E9" s="33">
        <f t="shared" si="7"/>
        <v>83.488917225190576</v>
      </c>
      <c r="F9" s="33">
        <f t="shared" si="2"/>
        <v>109.735</v>
      </c>
    </row>
    <row r="10" spans="1:6" x14ac:dyDescent="0.25">
      <c r="A10" s="32">
        <v>2017</v>
      </c>
      <c r="B10" s="33">
        <f t="shared" ref="B10:E10" si="8">+B29/B$22*100</f>
        <v>49.970957615502009</v>
      </c>
      <c r="C10" s="33">
        <f t="shared" si="8"/>
        <v>77.931993240420368</v>
      </c>
      <c r="D10" s="33">
        <f t="shared" si="8"/>
        <v>83.411313211547224</v>
      </c>
      <c r="E10" s="33">
        <f t="shared" si="8"/>
        <v>70.59348972552462</v>
      </c>
      <c r="F10" s="33">
        <f t="shared" si="2"/>
        <v>113.63800000000001</v>
      </c>
    </row>
    <row r="11" spans="1:6" x14ac:dyDescent="0.25">
      <c r="A11" s="32">
        <v>2018</v>
      </c>
      <c r="B11" s="33">
        <f t="shared" ref="B11:E11" si="9">+B30/B$22*100</f>
        <v>59.296398632171446</v>
      </c>
      <c r="C11" s="33">
        <f t="shared" si="9"/>
        <v>84.059169791813176</v>
      </c>
      <c r="D11" s="33">
        <f t="shared" si="9"/>
        <v>89.969882117449657</v>
      </c>
      <c r="E11" s="33">
        <f t="shared" si="9"/>
        <v>78.572639270546887</v>
      </c>
      <c r="F11" s="33">
        <f t="shared" si="2"/>
        <v>115.93300000000001</v>
      </c>
    </row>
    <row r="12" spans="1:6" x14ac:dyDescent="0.25">
      <c r="A12" s="32">
        <v>2019</v>
      </c>
      <c r="B12" s="33">
        <f t="shared" ref="B12:E12" si="10">+B31/B$22*100</f>
        <v>57.614530080199991</v>
      </c>
      <c r="C12" s="33">
        <f t="shared" si="10"/>
        <v>82.756842077219957</v>
      </c>
      <c r="D12" s="33">
        <f t="shared" si="10"/>
        <v>86.93917792624957</v>
      </c>
      <c r="E12" s="33">
        <f t="shared" si="10"/>
        <v>82.750281552631833</v>
      </c>
      <c r="F12" s="33">
        <f t="shared" si="2"/>
        <v>116.471</v>
      </c>
    </row>
    <row r="13" spans="1:6" x14ac:dyDescent="0.25">
      <c r="A13" s="32">
        <v>2020</v>
      </c>
      <c r="B13" s="33">
        <f t="shared" ref="B13:E13" si="11">+B32/B$22*100</f>
        <v>48.35368321431487</v>
      </c>
      <c r="C13" s="33">
        <f t="shared" si="11"/>
        <v>65.242895131235429</v>
      </c>
      <c r="D13" s="33">
        <f t="shared" si="11"/>
        <v>80.50934464790565</v>
      </c>
      <c r="E13" s="33">
        <f t="shared" si="11"/>
        <v>67.404559958083894</v>
      </c>
      <c r="F13" s="33">
        <f t="shared" si="2"/>
        <v>108.83499999999999</v>
      </c>
    </row>
    <row r="17" spans="1:24" x14ac:dyDescent="0.25">
      <c r="A17" s="75" t="s">
        <v>105</v>
      </c>
      <c r="B17" s="75"/>
      <c r="C17" s="75"/>
      <c r="D17" s="75"/>
      <c r="E17" s="75"/>
      <c r="F17" s="75"/>
      <c r="G17" s="75"/>
      <c r="H17" s="75"/>
    </row>
    <row r="18" spans="1:24" x14ac:dyDescent="0.25">
      <c r="A18" s="75"/>
      <c r="B18" s="75"/>
      <c r="C18" s="75"/>
      <c r="D18" s="75"/>
      <c r="E18" s="75"/>
      <c r="F18" s="75"/>
      <c r="G18" s="75"/>
      <c r="H18" s="75"/>
    </row>
    <row r="19" spans="1:24" x14ac:dyDescent="0.25">
      <c r="A19" s="75"/>
      <c r="B19" s="75"/>
      <c r="C19" s="75"/>
      <c r="D19" s="75"/>
      <c r="E19" s="75"/>
      <c r="F19" s="75"/>
      <c r="G19" s="75"/>
      <c r="H19" s="75"/>
    </row>
    <row r="20" spans="1:24" x14ac:dyDescent="0.25">
      <c r="A20" s="76" t="s">
        <v>75</v>
      </c>
      <c r="B20" s="76"/>
      <c r="C20" s="76"/>
      <c r="D20" s="76"/>
      <c r="E20" s="76"/>
      <c r="F20" s="76"/>
      <c r="G20" s="76"/>
      <c r="H20" s="76"/>
    </row>
    <row r="21" spans="1:24" x14ac:dyDescent="0.25">
      <c r="A21" s="5" t="s">
        <v>76</v>
      </c>
      <c r="B21" s="5" t="s">
        <v>69</v>
      </c>
      <c r="C21" s="5" t="s">
        <v>70</v>
      </c>
      <c r="D21" s="5" t="s">
        <v>71</v>
      </c>
      <c r="E21" s="5" t="s">
        <v>72</v>
      </c>
      <c r="F21" s="5" t="s">
        <v>77</v>
      </c>
      <c r="G21" s="5"/>
      <c r="M21" s="13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24" x14ac:dyDescent="0.25">
      <c r="A22" s="4">
        <v>2010</v>
      </c>
      <c r="B22" s="34">
        <v>427995.16</v>
      </c>
      <c r="C22" s="34">
        <v>469141600</v>
      </c>
      <c r="D22" s="34">
        <v>289053200</v>
      </c>
      <c r="E22" s="34">
        <v>24248440</v>
      </c>
      <c r="F22" s="7">
        <v>100</v>
      </c>
      <c r="G22" s="6"/>
      <c r="J22" s="4"/>
      <c r="K22" s="13"/>
      <c r="M22" s="13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spans="1:24" x14ac:dyDescent="0.25">
      <c r="A23" s="4">
        <v>2011</v>
      </c>
      <c r="B23" s="34">
        <v>399462.79</v>
      </c>
      <c r="C23" s="34">
        <v>464122000</v>
      </c>
      <c r="D23" s="34">
        <v>263701200</v>
      </c>
      <c r="E23" s="34">
        <v>20613550</v>
      </c>
      <c r="F23" s="7">
        <v>103.239</v>
      </c>
      <c r="G23" s="6"/>
      <c r="J23" s="4"/>
      <c r="K23" s="13"/>
      <c r="M23" s="13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spans="1:24" x14ac:dyDescent="0.25">
      <c r="A24" s="4">
        <v>2012</v>
      </c>
      <c r="B24" s="34">
        <v>407719.26000000007</v>
      </c>
      <c r="C24" s="34">
        <v>436910600</v>
      </c>
      <c r="D24" s="34">
        <v>255203500</v>
      </c>
      <c r="E24" s="34">
        <v>21582280</v>
      </c>
      <c r="F24" s="7">
        <v>101.69499999999999</v>
      </c>
      <c r="G24" s="6"/>
      <c r="J24" s="4"/>
      <c r="K24" s="13"/>
      <c r="M24" s="13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spans="1:24" x14ac:dyDescent="0.25">
      <c r="A25" s="4">
        <v>2013</v>
      </c>
      <c r="B25" s="34">
        <v>407237.70000000007</v>
      </c>
      <c r="C25" s="34">
        <v>428675200</v>
      </c>
      <c r="D25" s="34">
        <v>266091200</v>
      </c>
      <c r="E25" s="34">
        <v>21777330</v>
      </c>
      <c r="F25" s="7">
        <v>100.85899999999999</v>
      </c>
      <c r="G25" s="6"/>
      <c r="J25" s="4"/>
      <c r="K25" s="4"/>
      <c r="P25"/>
      <c r="Q25"/>
    </row>
    <row r="26" spans="1:24" x14ac:dyDescent="0.25">
      <c r="A26" s="4">
        <v>2014</v>
      </c>
      <c r="B26" s="34">
        <v>436271.85</v>
      </c>
      <c r="C26" s="34">
        <v>417245400</v>
      </c>
      <c r="D26" s="34">
        <v>259090300</v>
      </c>
      <c r="E26" s="34">
        <v>20953050</v>
      </c>
      <c r="F26" s="7">
        <v>103.205</v>
      </c>
      <c r="G26" s="6"/>
      <c r="J26" s="4"/>
      <c r="K26" s="4"/>
    </row>
    <row r="27" spans="1:24" x14ac:dyDescent="0.25">
      <c r="A27" s="4">
        <v>2015</v>
      </c>
      <c r="B27" s="34">
        <v>289033.10000000003</v>
      </c>
      <c r="C27" s="34">
        <v>411414400</v>
      </c>
      <c r="D27" s="34">
        <v>263729500</v>
      </c>
      <c r="E27" s="34">
        <v>21556930</v>
      </c>
      <c r="F27" s="7">
        <v>106.75700000000001</v>
      </c>
      <c r="G27" s="6"/>
      <c r="J27" s="4"/>
      <c r="K27" s="4"/>
    </row>
    <row r="28" spans="1:24" x14ac:dyDescent="0.25">
      <c r="A28" s="4">
        <v>2016</v>
      </c>
      <c r="B28" s="34">
        <v>224047.62000000005</v>
      </c>
      <c r="C28" s="34">
        <v>410174000</v>
      </c>
      <c r="D28" s="34">
        <v>259467600</v>
      </c>
      <c r="E28" s="34">
        <v>20244760</v>
      </c>
      <c r="F28" s="7">
        <v>109.735</v>
      </c>
      <c r="G28" s="6"/>
      <c r="J28" s="4"/>
      <c r="K28" s="4"/>
    </row>
    <row r="29" spans="1:24" x14ac:dyDescent="0.25">
      <c r="A29" s="4">
        <v>2017</v>
      </c>
      <c r="B29" s="34">
        <v>213873.28</v>
      </c>
      <c r="C29" s="34">
        <v>365611400</v>
      </c>
      <c r="D29" s="34">
        <v>241103070</v>
      </c>
      <c r="E29" s="34">
        <v>17117820</v>
      </c>
      <c r="F29" s="7">
        <v>113.63800000000001</v>
      </c>
      <c r="G29" s="6"/>
      <c r="J29" s="4"/>
      <c r="K29" s="4"/>
    </row>
    <row r="30" spans="1:24" x14ac:dyDescent="0.25">
      <c r="A30" s="4">
        <v>2018</v>
      </c>
      <c r="B30" s="34">
        <v>253785.71619999997</v>
      </c>
      <c r="C30" s="34">
        <v>394356534.10802901</v>
      </c>
      <c r="D30" s="34">
        <v>260060823.296716</v>
      </c>
      <c r="E30" s="34">
        <v>19052639.289935</v>
      </c>
      <c r="F30" s="7">
        <v>115.93300000000001</v>
      </c>
      <c r="G30" s="6"/>
      <c r="J30" s="4"/>
      <c r="K30" s="4"/>
      <c r="N30"/>
      <c r="O30"/>
      <c r="P30"/>
    </row>
    <row r="31" spans="1:24" x14ac:dyDescent="0.25">
      <c r="A31" s="4">
        <v>2019</v>
      </c>
      <c r="B31" s="34">
        <v>246587.40020000003</v>
      </c>
      <c r="C31" s="34">
        <v>388246773.03054297</v>
      </c>
      <c r="D31" s="34">
        <v>251300475.849518</v>
      </c>
      <c r="E31" s="34">
        <v>20065652.372120999</v>
      </c>
      <c r="F31" s="7">
        <v>116.471</v>
      </c>
      <c r="G31" s="6"/>
      <c r="J31" s="4"/>
      <c r="K31" s="4"/>
      <c r="N31"/>
      <c r="O31"/>
      <c r="P31"/>
    </row>
    <row r="32" spans="1:24" x14ac:dyDescent="0.25">
      <c r="A32" s="4">
        <v>2020</v>
      </c>
      <c r="B32" s="34">
        <v>206951.42383900005</v>
      </c>
      <c r="C32" s="34">
        <v>306081562.10500002</v>
      </c>
      <c r="D32" s="34">
        <v>232714837.0038</v>
      </c>
      <c r="E32" s="34">
        <v>16344554.2787</v>
      </c>
      <c r="F32" s="7">
        <v>108.83499999999999</v>
      </c>
      <c r="J32" s="4"/>
      <c r="M32"/>
      <c r="N32"/>
      <c r="O32"/>
      <c r="P32"/>
    </row>
    <row r="33" spans="1:16" x14ac:dyDescent="0.25">
      <c r="M33"/>
      <c r="N33"/>
      <c r="O33"/>
      <c r="P33"/>
    </row>
    <row r="34" spans="1:16" x14ac:dyDescent="0.25">
      <c r="A34" s="77" t="s">
        <v>78</v>
      </c>
      <c r="B34" s="77"/>
      <c r="C34" s="77"/>
      <c r="D34" s="77"/>
      <c r="E34" s="77"/>
      <c r="F34" s="77"/>
      <c r="G34" s="77"/>
      <c r="H34" s="77"/>
      <c r="M34"/>
      <c r="N34"/>
      <c r="O34"/>
      <c r="P34"/>
    </row>
    <row r="35" spans="1:16" x14ac:dyDescent="0.25">
      <c r="A35" s="77"/>
      <c r="B35" s="77"/>
      <c r="C35" s="77"/>
      <c r="D35" s="77"/>
      <c r="E35" s="77"/>
      <c r="F35" s="77"/>
      <c r="G35" s="77"/>
      <c r="H35" s="77"/>
      <c r="M35"/>
      <c r="N35"/>
      <c r="O35"/>
      <c r="P35"/>
    </row>
    <row r="36" spans="1:16" x14ac:dyDescent="0.25">
      <c r="M36"/>
      <c r="N36"/>
      <c r="O36"/>
      <c r="P36"/>
    </row>
    <row r="37" spans="1:16" x14ac:dyDescent="0.25">
      <c r="A37" s="4" t="s">
        <v>62</v>
      </c>
      <c r="B37" s="25" t="s">
        <v>106</v>
      </c>
      <c r="M37"/>
      <c r="N37"/>
      <c r="O37"/>
      <c r="P37"/>
    </row>
    <row r="38" spans="1:16" x14ac:dyDescent="0.25">
      <c r="A38" s="4" t="s">
        <v>107</v>
      </c>
      <c r="B38" s="25" t="s">
        <v>108</v>
      </c>
      <c r="M38"/>
      <c r="N38"/>
      <c r="O38"/>
      <c r="P38"/>
    </row>
    <row r="39" spans="1:16" x14ac:dyDescent="0.25">
      <c r="A39" s="4" t="s">
        <v>109</v>
      </c>
      <c r="B39" s="25" t="s">
        <v>110</v>
      </c>
    </row>
    <row r="40" spans="1:16" x14ac:dyDescent="0.25">
      <c r="A40" s="4" t="s">
        <v>111</v>
      </c>
      <c r="B40" s="25" t="s">
        <v>113</v>
      </c>
    </row>
    <row r="41" spans="1:16" x14ac:dyDescent="0.25">
      <c r="A41" s="4" t="s">
        <v>112</v>
      </c>
      <c r="B41" s="25" t="s">
        <v>114</v>
      </c>
    </row>
    <row r="42" spans="1:16" x14ac:dyDescent="0.25">
      <c r="A42" s="4" t="s">
        <v>115</v>
      </c>
      <c r="B42" s="25" t="s">
        <v>116</v>
      </c>
    </row>
    <row r="43" spans="1:16" x14ac:dyDescent="0.25">
      <c r="B43" s="25"/>
    </row>
    <row r="45" spans="1:16" x14ac:dyDescent="0.25">
      <c r="A45" s="5" t="s">
        <v>117</v>
      </c>
      <c r="B45" s="26" t="s">
        <v>118</v>
      </c>
    </row>
  </sheetData>
  <mergeCells count="4">
    <mergeCell ref="A1:F1"/>
    <mergeCell ref="A17:H19"/>
    <mergeCell ref="A20:H20"/>
    <mergeCell ref="A34:H3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workbookViewId="0">
      <selection activeCell="H20" sqref="H20"/>
    </sheetView>
  </sheetViews>
  <sheetFormatPr defaultColWidth="9.140625" defaultRowHeight="15" x14ac:dyDescent="0.25"/>
  <cols>
    <col min="1" max="1" width="15.7109375" style="3" customWidth="1"/>
    <col min="2" max="15" width="9.140625" style="3"/>
    <col min="16" max="16" width="12" style="3" bestFit="1" customWidth="1"/>
    <col min="17" max="16384" width="9.140625" style="3"/>
  </cols>
  <sheetData>
    <row r="1" spans="1:28" ht="15.75" thickBot="1" x14ac:dyDescent="0.3"/>
    <row r="2" spans="1:28" ht="15.75" thickBot="1" x14ac:dyDescent="0.3">
      <c r="B2" s="81" t="s">
        <v>83</v>
      </c>
      <c r="C2" s="82"/>
      <c r="D2" s="82"/>
      <c r="E2" s="81" t="s">
        <v>70</v>
      </c>
      <c r="F2" s="82"/>
      <c r="G2" s="83"/>
      <c r="H2" s="81" t="s">
        <v>71</v>
      </c>
      <c r="I2" s="82"/>
      <c r="J2" s="83"/>
      <c r="K2" s="81" t="s">
        <v>72</v>
      </c>
      <c r="L2" s="82"/>
      <c r="M2" s="83"/>
      <c r="Q2" s="78" t="s">
        <v>69</v>
      </c>
      <c r="R2" s="79"/>
      <c r="S2" s="80"/>
      <c r="T2" s="78" t="s">
        <v>11</v>
      </c>
      <c r="U2" s="79"/>
      <c r="V2" s="80"/>
      <c r="W2" s="78" t="s">
        <v>119</v>
      </c>
      <c r="X2" s="79"/>
      <c r="Y2" s="80"/>
      <c r="Z2" s="78" t="s">
        <v>13</v>
      </c>
      <c r="AA2" s="79"/>
      <c r="AB2" s="80"/>
    </row>
    <row r="3" spans="1:28" ht="15.75" thickBot="1" x14ac:dyDescent="0.3">
      <c r="A3" s="8" t="s">
        <v>79</v>
      </c>
      <c r="B3" s="9">
        <v>2010</v>
      </c>
      <c r="C3" s="10">
        <v>2019</v>
      </c>
      <c r="D3" s="11" t="s">
        <v>80</v>
      </c>
      <c r="E3" s="9">
        <v>2010</v>
      </c>
      <c r="F3" s="10">
        <v>2019</v>
      </c>
      <c r="G3" s="11" t="s">
        <v>80</v>
      </c>
      <c r="H3" s="9">
        <v>2010</v>
      </c>
      <c r="I3" s="10">
        <v>2019</v>
      </c>
      <c r="J3" s="11" t="s">
        <v>80</v>
      </c>
      <c r="K3" s="9">
        <v>2010</v>
      </c>
      <c r="L3" s="10">
        <v>2019</v>
      </c>
      <c r="M3" s="11" t="s">
        <v>80</v>
      </c>
      <c r="Q3" s="43">
        <v>2010</v>
      </c>
      <c r="R3" s="44">
        <v>2020</v>
      </c>
      <c r="S3" s="45" t="s">
        <v>120</v>
      </c>
      <c r="T3" s="43">
        <v>2010</v>
      </c>
      <c r="U3" s="44">
        <v>2020</v>
      </c>
      <c r="V3" s="45" t="s">
        <v>120</v>
      </c>
      <c r="W3" s="43">
        <v>2010</v>
      </c>
      <c r="X3" s="44">
        <v>2020</v>
      </c>
      <c r="Y3" s="45" t="s">
        <v>120</v>
      </c>
      <c r="Z3" s="43">
        <v>2010</v>
      </c>
      <c r="AA3" s="44">
        <v>2020</v>
      </c>
      <c r="AB3" s="45" t="s">
        <v>120</v>
      </c>
    </row>
    <row r="4" spans="1:28" x14ac:dyDescent="0.25">
      <c r="A4" s="12" t="s">
        <v>6</v>
      </c>
      <c r="B4" s="37">
        <v>7693.44</v>
      </c>
      <c r="C4" s="35">
        <v>5110.18</v>
      </c>
      <c r="D4" s="14">
        <f t="shared" ref="D4:D18" si="0">(C4-B4)/B4</f>
        <v>-0.33577437401214533</v>
      </c>
      <c r="E4" s="15">
        <v>15676600</v>
      </c>
      <c r="F4" s="16">
        <v>12140400</v>
      </c>
      <c r="G4" s="14">
        <f t="shared" ref="G4:G30" si="1">(F4-E4)/E4</f>
        <v>-0.22557187145171784</v>
      </c>
      <c r="H4" s="15">
        <v>4945300</v>
      </c>
      <c r="I4" s="16">
        <v>4981300</v>
      </c>
      <c r="J4" s="14">
        <f t="shared" ref="J4:J30" si="2">(I4-H4)/H4</f>
        <v>7.2796392534325519E-3</v>
      </c>
      <c r="K4" s="15">
        <v>392860</v>
      </c>
      <c r="L4" s="16">
        <v>306850</v>
      </c>
      <c r="M4" s="14">
        <f t="shared" ref="M4:M30" si="3">(L4-K4)/K4</f>
        <v>-0.21893295321488571</v>
      </c>
      <c r="O4" s="55">
        <f>(Q4-B4)/B4</f>
        <v>0</v>
      </c>
      <c r="P4" s="46" t="s">
        <v>6</v>
      </c>
      <c r="Q4" s="47">
        <v>7693.44</v>
      </c>
      <c r="R4" s="48">
        <v>4871.67</v>
      </c>
      <c r="S4" s="49">
        <f t="shared" ref="S4:S30" si="4">IF(AND(Q4&gt;0,R4&gt;0),(R4-Q4)/Q4,"")</f>
        <v>-0.36677611055652604</v>
      </c>
      <c r="T4" s="47">
        <v>4945300</v>
      </c>
      <c r="U4" s="48">
        <v>4480500</v>
      </c>
      <c r="V4" s="49">
        <f t="shared" ref="V4:V30" si="5">IF(AND(T4&gt;0,U4&gt;0),(U4-T4)/T4,"")</f>
        <v>-9.3988231249873613E-2</v>
      </c>
      <c r="W4" s="47">
        <v>15676600</v>
      </c>
      <c r="X4" s="48">
        <v>10871000</v>
      </c>
      <c r="Y4" s="49">
        <f t="shared" ref="Y4:Y30" si="6">IF(AND(W4&gt;0,X4&gt;0),(X4-W4)/W4,"")</f>
        <v>-0.30654606228391362</v>
      </c>
      <c r="Z4" s="47">
        <v>392860</v>
      </c>
      <c r="AA4" s="48">
        <v>317610</v>
      </c>
      <c r="AB4" s="49">
        <f t="shared" ref="AB4:AB30" si="7">IF(AND(Z4&gt;0,AA4&gt;0),(AA4-Z4)/Z4,"")</f>
        <v>-0.19154406149773456</v>
      </c>
    </row>
    <row r="5" spans="1:28" x14ac:dyDescent="0.25">
      <c r="A5" s="12" t="s">
        <v>15</v>
      </c>
      <c r="B5" s="37">
        <v>9378.1899999999987</v>
      </c>
      <c r="C5" s="35">
        <v>5594.8499999999995</v>
      </c>
      <c r="D5" s="14">
        <f t="shared" si="0"/>
        <v>-0.40341899662941355</v>
      </c>
      <c r="E5" s="15">
        <v>10539300</v>
      </c>
      <c r="F5" s="16">
        <v>10074900</v>
      </c>
      <c r="G5" s="14">
        <f t="shared" si="1"/>
        <v>-4.4063647490820076E-2</v>
      </c>
      <c r="H5" s="15">
        <v>4596300</v>
      </c>
      <c r="I5" s="17">
        <v>3951200</v>
      </c>
      <c r="J5" s="14">
        <f t="shared" si="2"/>
        <v>-0.14035202227878946</v>
      </c>
      <c r="K5" s="15">
        <v>592520</v>
      </c>
      <c r="L5" s="16">
        <v>715250</v>
      </c>
      <c r="M5" s="14">
        <f t="shared" si="3"/>
        <v>0.20713224870046582</v>
      </c>
      <c r="O5" s="55">
        <f t="shared" ref="O5:O30" si="8">(Q5-B5)/B5</f>
        <v>1.9395953841262084E-16</v>
      </c>
      <c r="P5" s="50" t="s">
        <v>15</v>
      </c>
      <c r="Q5" s="47">
        <v>9378.19</v>
      </c>
      <c r="R5" s="48">
        <v>4256.3899999999994</v>
      </c>
      <c r="S5" s="49">
        <f t="shared" si="4"/>
        <v>-0.54613950026604285</v>
      </c>
      <c r="T5" s="47">
        <v>4596300</v>
      </c>
      <c r="U5" s="48">
        <v>4292900</v>
      </c>
      <c r="V5" s="49">
        <f t="shared" si="5"/>
        <v>-6.6009616430607224E-2</v>
      </c>
      <c r="W5" s="47">
        <v>10539300</v>
      </c>
      <c r="X5" s="48">
        <v>9698200</v>
      </c>
      <c r="Y5" s="49">
        <f t="shared" si="6"/>
        <v>-7.9806059225944803E-2</v>
      </c>
      <c r="Z5" s="47">
        <v>592520</v>
      </c>
      <c r="AA5" s="48">
        <v>609710</v>
      </c>
      <c r="AB5" s="49">
        <f t="shared" si="7"/>
        <v>2.9011678930669006E-2</v>
      </c>
    </row>
    <row r="6" spans="1:28" x14ac:dyDescent="0.25">
      <c r="A6" s="12" t="s">
        <v>17</v>
      </c>
      <c r="B6" s="37">
        <v>24279.77</v>
      </c>
      <c r="C6" s="35">
        <v>8959</v>
      </c>
      <c r="D6" s="14">
        <f t="shared" si="0"/>
        <v>-0.63100968419387826</v>
      </c>
      <c r="E6" s="15">
        <v>8119900</v>
      </c>
      <c r="F6" s="16">
        <v>3882340</v>
      </c>
      <c r="G6" s="14">
        <f t="shared" si="1"/>
        <v>-0.52187342208647891</v>
      </c>
      <c r="H6" s="15">
        <v>5720300</v>
      </c>
      <c r="I6" s="16">
        <v>2322059</v>
      </c>
      <c r="J6" s="14">
        <f t="shared" si="2"/>
        <v>-0.59406691956715552</v>
      </c>
      <c r="K6" s="15">
        <v>1132560</v>
      </c>
      <c r="L6" s="16">
        <v>245571</v>
      </c>
      <c r="M6" s="14">
        <f t="shared" si="3"/>
        <v>-0.78317175248993431</v>
      </c>
      <c r="O6" s="55">
        <f t="shared" si="8"/>
        <v>0</v>
      </c>
      <c r="P6" s="50" t="s">
        <v>17</v>
      </c>
      <c r="Q6" s="47">
        <v>24279.77</v>
      </c>
      <c r="R6" s="48">
        <v>9239</v>
      </c>
      <c r="S6" s="49">
        <f t="shared" si="4"/>
        <v>-0.61947744974519936</v>
      </c>
      <c r="T6" s="47">
        <v>5720300</v>
      </c>
      <c r="U6" s="48">
        <v>1860878</v>
      </c>
      <c r="V6" s="49">
        <f t="shared" si="5"/>
        <v>-0.67468874010104363</v>
      </c>
      <c r="W6" s="47">
        <v>8058400</v>
      </c>
      <c r="X6" s="48">
        <v>3744490</v>
      </c>
      <c r="Y6" s="49">
        <f t="shared" si="6"/>
        <v>-0.53533083490519207</v>
      </c>
      <c r="Z6" s="47">
        <v>1132560</v>
      </c>
      <c r="AA6" s="48">
        <v>137277</v>
      </c>
      <c r="AB6" s="49">
        <f t="shared" si="7"/>
        <v>-0.87879052765416399</v>
      </c>
    </row>
    <row r="7" spans="1:28" x14ac:dyDescent="0.25">
      <c r="A7" s="12" t="s">
        <v>64</v>
      </c>
      <c r="B7" s="38">
        <v>185.45</v>
      </c>
      <c r="C7" s="35">
        <v>598.23</v>
      </c>
      <c r="D7" s="14">
        <f t="shared" si="0"/>
        <v>2.2258290644378542</v>
      </c>
      <c r="E7" s="18">
        <v>978000</v>
      </c>
      <c r="F7" s="16">
        <v>980000</v>
      </c>
      <c r="G7" s="14">
        <f t="shared" si="1"/>
        <v>2.0449897750511249E-3</v>
      </c>
      <c r="H7" s="28">
        <v>1691000</v>
      </c>
      <c r="I7" s="16">
        <v>4486600</v>
      </c>
      <c r="J7" s="14">
        <f t="shared" si="2"/>
        <v>1.6532229450029567</v>
      </c>
      <c r="K7" s="18">
        <v>150300</v>
      </c>
      <c r="L7" s="16">
        <v>503500</v>
      </c>
      <c r="M7" s="14">
        <f t="shared" si="3"/>
        <v>2.3499667332002661</v>
      </c>
      <c r="O7" s="55">
        <f t="shared" si="8"/>
        <v>0</v>
      </c>
      <c r="P7" s="50" t="s">
        <v>64</v>
      </c>
      <c r="Q7" s="47">
        <v>185.45</v>
      </c>
      <c r="R7" s="48">
        <v>1469.71</v>
      </c>
      <c r="S7" s="49">
        <f t="shared" si="4"/>
        <v>6.9251011054192508</v>
      </c>
      <c r="T7" s="47">
        <v>4408000</v>
      </c>
      <c r="U7" s="48">
        <v>4248000</v>
      </c>
      <c r="V7" s="49">
        <f t="shared" si="5"/>
        <v>-3.6297640653357534E-2</v>
      </c>
      <c r="W7" s="47">
        <v>0</v>
      </c>
      <c r="X7" s="48">
        <v>1340000</v>
      </c>
      <c r="Y7" s="49" t="str">
        <f t="shared" si="6"/>
        <v/>
      </c>
      <c r="Z7" s="47">
        <v>380300</v>
      </c>
      <c r="AA7" s="48">
        <v>449680</v>
      </c>
      <c r="AB7" s="49">
        <f t="shared" si="7"/>
        <v>0.18243491980015777</v>
      </c>
    </row>
    <row r="8" spans="1:28" x14ac:dyDescent="0.25">
      <c r="A8" s="12" t="s">
        <v>19</v>
      </c>
      <c r="B8" s="37">
        <v>1.9</v>
      </c>
      <c r="C8" s="35">
        <v>235.5</v>
      </c>
      <c r="D8" s="14">
        <f t="shared" si="0"/>
        <v>122.94736842105263</v>
      </c>
      <c r="E8" s="28">
        <v>65800</v>
      </c>
      <c r="F8" s="16">
        <v>52400</v>
      </c>
      <c r="G8" s="14">
        <f t="shared" si="1"/>
        <v>-0.20364741641337386</v>
      </c>
      <c r="H8" s="28">
        <v>804600</v>
      </c>
      <c r="I8" s="16">
        <v>774600</v>
      </c>
      <c r="J8" s="14">
        <f t="shared" si="2"/>
        <v>-3.7285607755406416E-2</v>
      </c>
      <c r="K8" s="28">
        <v>5350</v>
      </c>
      <c r="L8" s="16">
        <v>148580</v>
      </c>
      <c r="M8" s="14">
        <f t="shared" si="3"/>
        <v>26.771962616822432</v>
      </c>
      <c r="O8" s="55">
        <f t="shared" si="8"/>
        <v>0</v>
      </c>
      <c r="P8" s="50" t="s">
        <v>19</v>
      </c>
      <c r="Q8" s="47">
        <v>1.9</v>
      </c>
      <c r="R8" s="48">
        <v>969.85</v>
      </c>
      <c r="S8" s="49">
        <f t="shared" si="4"/>
        <v>509.44736842105266</v>
      </c>
      <c r="T8" s="47">
        <v>0</v>
      </c>
      <c r="U8" s="48">
        <v>0</v>
      </c>
      <c r="V8" s="49" t="str">
        <f t="shared" si="5"/>
        <v/>
      </c>
      <c r="W8" s="47">
        <v>0</v>
      </c>
      <c r="X8" s="48">
        <v>0</v>
      </c>
      <c r="Y8" s="49" t="str">
        <f t="shared" si="6"/>
        <v/>
      </c>
      <c r="Z8" s="47">
        <v>0</v>
      </c>
      <c r="AA8" s="48">
        <v>18880</v>
      </c>
      <c r="AB8" s="49" t="str">
        <f t="shared" si="7"/>
        <v/>
      </c>
    </row>
    <row r="9" spans="1:28" x14ac:dyDescent="0.25">
      <c r="A9" s="12" t="s">
        <v>68</v>
      </c>
      <c r="B9" s="37">
        <v>6939.91</v>
      </c>
      <c r="C9" s="35">
        <v>3609.2198099999996</v>
      </c>
      <c r="D9" s="14">
        <f t="shared" si="0"/>
        <v>-0.47993276425774978</v>
      </c>
      <c r="E9" s="15">
        <v>6201800</v>
      </c>
      <c r="F9" s="16">
        <v>5555899.9199999999</v>
      </c>
      <c r="G9" s="14">
        <f t="shared" si="1"/>
        <v>-0.104147195975362</v>
      </c>
      <c r="H9" s="15">
        <v>6250800</v>
      </c>
      <c r="I9" s="16">
        <v>3772000.74</v>
      </c>
      <c r="J9" s="14">
        <f t="shared" si="2"/>
        <v>-0.39655712228834705</v>
      </c>
      <c r="K9" s="15">
        <v>298340</v>
      </c>
      <c r="L9" s="16">
        <v>219470.8</v>
      </c>
      <c r="M9" s="14">
        <f t="shared" si="3"/>
        <v>-0.26436012603070325</v>
      </c>
      <c r="O9" s="55">
        <f t="shared" si="8"/>
        <v>0</v>
      </c>
      <c r="P9" s="50" t="s">
        <v>68</v>
      </c>
      <c r="Q9" s="47">
        <v>6939.91</v>
      </c>
      <c r="R9" s="48">
        <v>3539.3378199999993</v>
      </c>
      <c r="S9" s="49">
        <f t="shared" si="4"/>
        <v>-0.49000234585174746</v>
      </c>
      <c r="T9" s="47">
        <v>6250800</v>
      </c>
      <c r="U9" s="48">
        <v>3638658.38</v>
      </c>
      <c r="V9" s="49">
        <f t="shared" si="5"/>
        <v>-0.41788916938631859</v>
      </c>
      <c r="W9" s="47">
        <v>6201800</v>
      </c>
      <c r="X9" s="48">
        <v>5091849.4499999993</v>
      </c>
      <c r="Y9" s="49">
        <f t="shared" si="6"/>
        <v>-0.17897232255151743</v>
      </c>
      <c r="Z9" s="47">
        <v>298340</v>
      </c>
      <c r="AA9" s="48">
        <v>208388.99000000002</v>
      </c>
      <c r="AB9" s="49">
        <f t="shared" si="7"/>
        <v>-0.30150502782060729</v>
      </c>
    </row>
    <row r="10" spans="1:28" x14ac:dyDescent="0.25">
      <c r="A10" s="12" t="s">
        <v>24</v>
      </c>
      <c r="B10" s="37">
        <v>764.1</v>
      </c>
      <c r="C10" s="35">
        <v>610.29940000000011</v>
      </c>
      <c r="D10" s="14">
        <f t="shared" si="0"/>
        <v>-0.20128333987697933</v>
      </c>
      <c r="E10" s="15">
        <v>3600100</v>
      </c>
      <c r="F10" s="16">
        <v>4369670.7070230003</v>
      </c>
      <c r="G10" s="14">
        <f t="shared" si="1"/>
        <v>0.21376370295908456</v>
      </c>
      <c r="H10" s="15">
        <v>1428300</v>
      </c>
      <c r="I10" s="16">
        <v>1935735.8593270001</v>
      </c>
      <c r="J10" s="14">
        <f t="shared" si="2"/>
        <v>0.35527260332353156</v>
      </c>
      <c r="K10" s="15">
        <v>152500</v>
      </c>
      <c r="L10" s="16">
        <v>199529.283975</v>
      </c>
      <c r="M10" s="14">
        <f t="shared" si="3"/>
        <v>0.30838874737704919</v>
      </c>
      <c r="O10" s="55">
        <f t="shared" si="8"/>
        <v>0</v>
      </c>
      <c r="P10" s="50" t="s">
        <v>24</v>
      </c>
      <c r="Q10" s="47">
        <v>764.1</v>
      </c>
      <c r="R10" s="48">
        <v>622.89400000000001</v>
      </c>
      <c r="S10" s="49">
        <f t="shared" si="4"/>
        <v>-0.18480041879335168</v>
      </c>
      <c r="T10" s="47">
        <v>1428300</v>
      </c>
      <c r="U10" s="48">
        <v>1759605.1448000001</v>
      </c>
      <c r="V10" s="49">
        <f t="shared" si="5"/>
        <v>0.23195767331793049</v>
      </c>
      <c r="W10" s="47">
        <v>3600100</v>
      </c>
      <c r="X10" s="48">
        <v>3545539</v>
      </c>
      <c r="Y10" s="49">
        <f t="shared" si="6"/>
        <v>-1.5155412349656954E-2</v>
      </c>
      <c r="Z10" s="47">
        <v>152500</v>
      </c>
      <c r="AA10" s="48">
        <v>134490.6667</v>
      </c>
      <c r="AB10" s="49">
        <f t="shared" si="7"/>
        <v>-0.118093988852459</v>
      </c>
    </row>
    <row r="11" spans="1:28" x14ac:dyDescent="0.25">
      <c r="A11" s="12" t="s">
        <v>26</v>
      </c>
      <c r="B11" s="37">
        <v>214</v>
      </c>
      <c r="C11" s="39">
        <v>247</v>
      </c>
      <c r="D11" s="14">
        <f t="shared" si="0"/>
        <v>0.1542056074766355</v>
      </c>
      <c r="E11" s="15">
        <v>1178600</v>
      </c>
      <c r="F11" s="29">
        <v>1829800</v>
      </c>
      <c r="G11" s="14">
        <f t="shared" si="1"/>
        <v>0.55251993891057183</v>
      </c>
      <c r="H11" s="15">
        <v>779300</v>
      </c>
      <c r="I11" s="29">
        <v>507500</v>
      </c>
      <c r="J11" s="14">
        <f t="shared" si="2"/>
        <v>-0.34877454125497243</v>
      </c>
      <c r="K11" s="15">
        <v>52600</v>
      </c>
      <c r="L11" s="29">
        <v>20800</v>
      </c>
      <c r="M11" s="14">
        <f t="shared" si="3"/>
        <v>-0.6045627376425855</v>
      </c>
      <c r="O11" s="55">
        <f t="shared" si="8"/>
        <v>0</v>
      </c>
      <c r="P11" s="50" t="s">
        <v>26</v>
      </c>
      <c r="Q11" s="47">
        <v>214</v>
      </c>
      <c r="R11" s="48">
        <v>0</v>
      </c>
      <c r="S11" s="49" t="str">
        <f t="shared" si="4"/>
        <v/>
      </c>
      <c r="T11" s="47">
        <v>779300</v>
      </c>
      <c r="U11" s="48">
        <v>0</v>
      </c>
      <c r="V11" s="49" t="str">
        <f t="shared" si="5"/>
        <v/>
      </c>
      <c r="W11" s="47">
        <v>1178600</v>
      </c>
      <c r="X11" s="48">
        <v>0</v>
      </c>
      <c r="Y11" s="49" t="str">
        <f t="shared" si="6"/>
        <v/>
      </c>
      <c r="Z11" s="47">
        <v>52600</v>
      </c>
      <c r="AA11" s="48">
        <v>0</v>
      </c>
      <c r="AB11" s="49" t="str">
        <f t="shared" si="7"/>
        <v/>
      </c>
    </row>
    <row r="12" spans="1:28" x14ac:dyDescent="0.25">
      <c r="A12" s="12" t="s">
        <v>30</v>
      </c>
      <c r="B12" s="37">
        <v>9666.31</v>
      </c>
      <c r="C12" s="35">
        <v>3929.41</v>
      </c>
      <c r="D12" s="14">
        <f t="shared" si="0"/>
        <v>-0.59349431168667255</v>
      </c>
      <c r="E12" s="15">
        <v>35911500</v>
      </c>
      <c r="F12" s="16">
        <v>13288100</v>
      </c>
      <c r="G12" s="14">
        <f t="shared" si="1"/>
        <v>-0.6299764699330298</v>
      </c>
      <c r="H12" s="15">
        <v>7672600</v>
      </c>
      <c r="I12" s="19">
        <v>7072100</v>
      </c>
      <c r="J12" s="14">
        <f t="shared" si="2"/>
        <v>-7.8265516252639264E-2</v>
      </c>
      <c r="K12" s="15">
        <v>160640</v>
      </c>
      <c r="L12" s="16">
        <v>244870</v>
      </c>
      <c r="M12" s="14">
        <f t="shared" si="3"/>
        <v>0.52434013944223112</v>
      </c>
      <c r="O12" s="55">
        <f t="shared" si="8"/>
        <v>0.1110558217148014</v>
      </c>
      <c r="P12" s="50" t="s">
        <v>30</v>
      </c>
      <c r="Q12" s="47">
        <v>10739.810000000001</v>
      </c>
      <c r="R12" s="48">
        <v>8183.0899999999992</v>
      </c>
      <c r="S12" s="49">
        <f t="shared" si="4"/>
        <v>-0.23806007741291529</v>
      </c>
      <c r="T12" s="47">
        <v>8097600</v>
      </c>
      <c r="U12" s="48">
        <v>7192800</v>
      </c>
      <c r="V12" s="49">
        <f t="shared" si="5"/>
        <v>-0.11173681090693539</v>
      </c>
      <c r="W12" s="47">
        <v>44581500</v>
      </c>
      <c r="X12" s="48">
        <v>29368600</v>
      </c>
      <c r="Y12" s="49">
        <f t="shared" si="6"/>
        <v>-0.34123795744871754</v>
      </c>
      <c r="Z12" s="47">
        <v>192980</v>
      </c>
      <c r="AA12" s="48">
        <v>120970</v>
      </c>
      <c r="AB12" s="49">
        <f t="shared" si="7"/>
        <v>-0.37314747642242718</v>
      </c>
    </row>
    <row r="13" spans="1:28" x14ac:dyDescent="0.25">
      <c r="A13" s="12" t="s">
        <v>32</v>
      </c>
      <c r="B13" s="37">
        <v>58705.229999999996</v>
      </c>
      <c r="C13" s="35">
        <v>10698.379990000001</v>
      </c>
      <c r="D13" s="14">
        <f t="shared" si="0"/>
        <v>-0.8177610412223919</v>
      </c>
      <c r="E13" s="15">
        <v>77349700</v>
      </c>
      <c r="F13" s="16">
        <v>7776200</v>
      </c>
      <c r="G13" s="14">
        <f t="shared" si="1"/>
        <v>-0.89946696625843414</v>
      </c>
      <c r="H13" s="15">
        <v>59006600</v>
      </c>
      <c r="I13" s="17">
        <v>36880200</v>
      </c>
      <c r="J13" s="14">
        <f t="shared" si="2"/>
        <v>-0.37498178169899637</v>
      </c>
      <c r="K13" s="15">
        <v>4028540</v>
      </c>
      <c r="L13" s="16">
        <v>3193560</v>
      </c>
      <c r="M13" s="14">
        <f t="shared" si="3"/>
        <v>-0.20726615597710338</v>
      </c>
      <c r="O13" s="55">
        <f t="shared" si="8"/>
        <v>1.2394053501167487E-16</v>
      </c>
      <c r="P13" s="50" t="s">
        <v>32</v>
      </c>
      <c r="Q13" s="47">
        <v>58705.23</v>
      </c>
      <c r="R13" s="48">
        <v>10603.640018999999</v>
      </c>
      <c r="S13" s="49">
        <f t="shared" si="4"/>
        <v>-0.81937486627682066</v>
      </c>
      <c r="T13" s="47">
        <v>59006600</v>
      </c>
      <c r="U13" s="48">
        <v>42831000</v>
      </c>
      <c r="V13" s="49">
        <f t="shared" si="5"/>
        <v>-0.27413204624567422</v>
      </c>
      <c r="W13" s="47">
        <v>77349700</v>
      </c>
      <c r="X13" s="48">
        <v>6448900</v>
      </c>
      <c r="Y13" s="49">
        <f t="shared" si="6"/>
        <v>-0.91662669667755658</v>
      </c>
      <c r="Z13" s="47">
        <v>4028540</v>
      </c>
      <c r="AA13" s="48">
        <v>3222070</v>
      </c>
      <c r="AB13" s="49">
        <f t="shared" si="7"/>
        <v>-0.20018915041181173</v>
      </c>
    </row>
    <row r="14" spans="1:28" x14ac:dyDescent="0.25">
      <c r="A14" s="12" t="s">
        <v>22</v>
      </c>
      <c r="B14" s="37">
        <v>41492.85</v>
      </c>
      <c r="C14" s="40">
        <v>30452.52</v>
      </c>
      <c r="D14" s="14">
        <f t="shared" si="0"/>
        <v>-0.26607789052812708</v>
      </c>
      <c r="E14" s="15">
        <v>68758900</v>
      </c>
      <c r="F14" s="17">
        <v>55609200</v>
      </c>
      <c r="G14" s="14">
        <f t="shared" si="1"/>
        <v>-0.19124360628224127</v>
      </c>
      <c r="H14" s="15">
        <v>46766500</v>
      </c>
      <c r="I14" s="17">
        <v>33278700</v>
      </c>
      <c r="J14" s="14">
        <f t="shared" si="2"/>
        <v>-0.28840730009729187</v>
      </c>
      <c r="K14" s="15">
        <v>1856310</v>
      </c>
      <c r="L14" s="17">
        <v>1258450</v>
      </c>
      <c r="M14" s="14">
        <f t="shared" si="3"/>
        <v>-0.32206905096670274</v>
      </c>
      <c r="O14" s="55">
        <f t="shared" si="8"/>
        <v>-1.4754108237925036E-2</v>
      </c>
      <c r="P14" s="50" t="s">
        <v>22</v>
      </c>
      <c r="Q14" s="47">
        <v>40880.660000000011</v>
      </c>
      <c r="R14" s="48">
        <v>32393.519999999997</v>
      </c>
      <c r="S14" s="49">
        <f t="shared" si="4"/>
        <v>-0.20760770496366771</v>
      </c>
      <c r="T14" s="47">
        <v>46227000</v>
      </c>
      <c r="U14" s="48">
        <v>35203000</v>
      </c>
      <c r="V14" s="49">
        <f t="shared" si="5"/>
        <v>-0.23847534990373592</v>
      </c>
      <c r="W14" s="47">
        <v>68114900</v>
      </c>
      <c r="X14" s="48">
        <v>57927200</v>
      </c>
      <c r="Y14" s="49">
        <f t="shared" si="6"/>
        <v>-0.14956639443058714</v>
      </c>
      <c r="Z14" s="47">
        <v>1839610</v>
      </c>
      <c r="AA14" s="48">
        <v>1343810</v>
      </c>
      <c r="AB14" s="49">
        <f t="shared" si="7"/>
        <v>-0.26951364691429164</v>
      </c>
    </row>
    <row r="15" spans="1:28" x14ac:dyDescent="0.25">
      <c r="A15" s="12" t="s">
        <v>34</v>
      </c>
      <c r="B15" s="37">
        <v>1202.4000000000001</v>
      </c>
      <c r="C15" s="35">
        <v>4048.76</v>
      </c>
      <c r="D15" s="14">
        <f t="shared" si="0"/>
        <v>2.3672322022621421</v>
      </c>
      <c r="E15" s="15">
        <v>7526600</v>
      </c>
      <c r="F15" s="16">
        <v>3359000</v>
      </c>
      <c r="G15" s="14">
        <f t="shared" si="1"/>
        <v>-0.55371615337602631</v>
      </c>
      <c r="H15" s="15">
        <v>3675400</v>
      </c>
      <c r="I15" s="16">
        <v>3873700</v>
      </c>
      <c r="J15" s="14">
        <f t="shared" si="2"/>
        <v>5.395331120422267E-2</v>
      </c>
      <c r="K15" s="15">
        <v>1093700</v>
      </c>
      <c r="L15" s="16">
        <v>1074700</v>
      </c>
      <c r="M15" s="14">
        <f t="shared" si="3"/>
        <v>-1.7372222730181953E-2</v>
      </c>
      <c r="O15" s="55">
        <f t="shared" si="8"/>
        <v>0</v>
      </c>
      <c r="P15" s="50" t="s">
        <v>34</v>
      </c>
      <c r="Q15" s="47">
        <v>1202.4000000000001</v>
      </c>
      <c r="R15" s="48">
        <v>3584.18</v>
      </c>
      <c r="S15" s="49">
        <f t="shared" si="4"/>
        <v>1.9808549567531599</v>
      </c>
      <c r="T15" s="47">
        <v>3675400</v>
      </c>
      <c r="U15" s="48">
        <v>3374900</v>
      </c>
      <c r="V15" s="49">
        <f t="shared" si="5"/>
        <v>-8.1759808456222452E-2</v>
      </c>
      <c r="W15" s="47">
        <v>7526600</v>
      </c>
      <c r="X15" s="48">
        <v>3488200</v>
      </c>
      <c r="Y15" s="49">
        <f t="shared" si="6"/>
        <v>-0.53655036802806044</v>
      </c>
      <c r="Z15" s="47">
        <v>1093700</v>
      </c>
      <c r="AA15" s="48">
        <v>850000</v>
      </c>
      <c r="AB15" s="49">
        <f t="shared" si="7"/>
        <v>-0.2228216147023864</v>
      </c>
    </row>
    <row r="16" spans="1:28" x14ac:dyDescent="0.25">
      <c r="A16" s="12" t="s">
        <v>36</v>
      </c>
      <c r="B16" s="37">
        <v>3335.34</v>
      </c>
      <c r="C16" s="35">
        <v>653.87</v>
      </c>
      <c r="D16" s="14">
        <f t="shared" si="0"/>
        <v>-0.8039570178752391</v>
      </c>
      <c r="E16" s="15">
        <v>6428400</v>
      </c>
      <c r="F16" s="16">
        <v>2863800</v>
      </c>
      <c r="G16" s="14">
        <f t="shared" si="1"/>
        <v>-0.55450812021653906</v>
      </c>
      <c r="H16" s="15">
        <v>5288900</v>
      </c>
      <c r="I16" s="16">
        <v>1565600</v>
      </c>
      <c r="J16" s="14">
        <f t="shared" si="2"/>
        <v>-0.70398381516005215</v>
      </c>
      <c r="K16" s="15">
        <v>592600</v>
      </c>
      <c r="L16" s="16">
        <v>142350</v>
      </c>
      <c r="M16" s="14">
        <f t="shared" si="3"/>
        <v>-0.75978737765777926</v>
      </c>
      <c r="O16" s="55">
        <f t="shared" si="8"/>
        <v>0</v>
      </c>
      <c r="P16" s="50" t="s">
        <v>36</v>
      </c>
      <c r="Q16" s="47">
        <v>3335.34</v>
      </c>
      <c r="R16" s="48">
        <v>10315.76</v>
      </c>
      <c r="S16" s="49">
        <f t="shared" si="4"/>
        <v>2.0928660946110442</v>
      </c>
      <c r="T16" s="47">
        <v>5288900</v>
      </c>
      <c r="U16" s="48">
        <v>3575300</v>
      </c>
      <c r="V16" s="49">
        <f t="shared" si="5"/>
        <v>-0.3239993193291611</v>
      </c>
      <c r="W16" s="47">
        <v>6428400</v>
      </c>
      <c r="X16" s="48">
        <v>5823900</v>
      </c>
      <c r="Y16" s="49">
        <f t="shared" si="6"/>
        <v>-9.4035840955758815E-2</v>
      </c>
      <c r="Z16" s="47">
        <v>592600</v>
      </c>
      <c r="AA16" s="48">
        <v>337870</v>
      </c>
      <c r="AB16" s="49">
        <f t="shared" si="7"/>
        <v>-0.42985150185622678</v>
      </c>
    </row>
    <row r="17" spans="1:28" x14ac:dyDescent="0.25">
      <c r="A17" s="12" t="s">
        <v>38</v>
      </c>
      <c r="B17" s="37">
        <v>4159.7299999999996</v>
      </c>
      <c r="C17" s="35">
        <v>2418.9009999999998</v>
      </c>
      <c r="D17" s="14">
        <f t="shared" si="0"/>
        <v>-0.41849567159406981</v>
      </c>
      <c r="E17" s="15">
        <v>7176700</v>
      </c>
      <c r="F17" s="16">
        <v>10081630.867000001</v>
      </c>
      <c r="G17" s="14">
        <f t="shared" si="1"/>
        <v>0.40477250923126235</v>
      </c>
      <c r="H17" s="15">
        <v>4646600</v>
      </c>
      <c r="I17" s="16">
        <v>6487132.7790000001</v>
      </c>
      <c r="J17" s="14">
        <f t="shared" si="2"/>
        <v>0.39610312465028197</v>
      </c>
      <c r="K17" s="15">
        <v>735340</v>
      </c>
      <c r="L17" s="16">
        <v>868831.103</v>
      </c>
      <c r="M17" s="14">
        <f t="shared" si="3"/>
        <v>0.18153657219789485</v>
      </c>
      <c r="O17" s="55">
        <f t="shared" si="8"/>
        <v>0</v>
      </c>
      <c r="P17" s="50" t="s">
        <v>38</v>
      </c>
      <c r="Q17" s="47">
        <v>4159.7299999999996</v>
      </c>
      <c r="R17" s="48">
        <v>2356.7419999999997</v>
      </c>
      <c r="S17" s="49">
        <f t="shared" si="4"/>
        <v>-0.43343870876234758</v>
      </c>
      <c r="T17" s="47">
        <v>4646600</v>
      </c>
      <c r="U17" s="48">
        <v>6808087.4790000012</v>
      </c>
      <c r="V17" s="49">
        <f t="shared" si="5"/>
        <v>0.46517614578401439</v>
      </c>
      <c r="W17" s="47">
        <v>7176700</v>
      </c>
      <c r="X17" s="48">
        <v>8899334.6550000012</v>
      </c>
      <c r="Y17" s="49">
        <f t="shared" si="6"/>
        <v>0.24003158206418007</v>
      </c>
      <c r="Z17" s="47">
        <v>735340</v>
      </c>
      <c r="AA17" s="48">
        <v>873803.62199999997</v>
      </c>
      <c r="AB17" s="49">
        <f t="shared" si="7"/>
        <v>0.1882987760763728</v>
      </c>
    </row>
    <row r="18" spans="1:28" x14ac:dyDescent="0.25">
      <c r="A18" s="12" t="s">
        <v>40</v>
      </c>
      <c r="B18" s="37">
        <v>108563.92</v>
      </c>
      <c r="C18" s="40">
        <v>81617.954599999997</v>
      </c>
      <c r="D18" s="14">
        <f t="shared" si="0"/>
        <v>-0.24820368866562667</v>
      </c>
      <c r="E18" s="15">
        <v>38254800</v>
      </c>
      <c r="F18" s="17">
        <v>29434282.199999999</v>
      </c>
      <c r="G18" s="14">
        <f t="shared" si="1"/>
        <v>-0.2305728379183789</v>
      </c>
      <c r="H18" s="15">
        <v>33021100</v>
      </c>
      <c r="I18" s="17">
        <v>24821661.899999999</v>
      </c>
      <c r="J18" s="14">
        <f t="shared" si="2"/>
        <v>-0.24830905390795588</v>
      </c>
      <c r="K18" s="15">
        <v>4474530</v>
      </c>
      <c r="L18" s="17">
        <v>2642982.7785999998</v>
      </c>
      <c r="M18" s="14">
        <f t="shared" si="3"/>
        <v>-0.40932728608367808</v>
      </c>
      <c r="O18" s="55">
        <f t="shared" si="8"/>
        <v>2.8047992371682969E-3</v>
      </c>
      <c r="P18" s="50" t="s">
        <v>40</v>
      </c>
      <c r="Q18" s="47">
        <v>108868.42</v>
      </c>
      <c r="R18" s="48">
        <v>84455.29280000001</v>
      </c>
      <c r="S18" s="49">
        <f t="shared" si="4"/>
        <v>-0.22424434193129641</v>
      </c>
      <c r="T18" s="47">
        <v>33402700</v>
      </c>
      <c r="U18" s="48">
        <v>24776324.599999994</v>
      </c>
      <c r="V18" s="49">
        <f t="shared" si="5"/>
        <v>-0.25825383576776745</v>
      </c>
      <c r="W18" s="47">
        <v>38417800</v>
      </c>
      <c r="X18" s="48">
        <v>26202361.100000001</v>
      </c>
      <c r="Y18" s="49">
        <f t="shared" si="6"/>
        <v>-0.31796299892237451</v>
      </c>
      <c r="Z18" s="47">
        <v>4474530</v>
      </c>
      <c r="AA18" s="48">
        <v>2802583.7756000008</v>
      </c>
      <c r="AB18" s="49">
        <f t="shared" si="7"/>
        <v>-0.3736585126035582</v>
      </c>
    </row>
    <row r="19" spans="1:28" x14ac:dyDescent="0.25">
      <c r="A19" s="12" t="s">
        <v>46</v>
      </c>
      <c r="B19" s="37">
        <v>432</v>
      </c>
      <c r="C19" s="39">
        <v>583.6</v>
      </c>
      <c r="D19" s="14">
        <f t="shared" ref="D19:D23" si="9">(C19-B19)/B19</f>
        <v>0.35092592592592597</v>
      </c>
      <c r="E19" s="28">
        <v>2060000</v>
      </c>
      <c r="F19" s="17">
        <v>1090000</v>
      </c>
      <c r="G19" s="14">
        <f t="shared" si="1"/>
        <v>-0.470873786407767</v>
      </c>
      <c r="H19" s="15">
        <v>1090000</v>
      </c>
      <c r="I19" s="17">
        <v>565000</v>
      </c>
      <c r="J19" s="14">
        <f t="shared" si="2"/>
        <v>-0.48165137614678899</v>
      </c>
      <c r="K19" s="15">
        <v>43600</v>
      </c>
      <c r="L19" s="17">
        <v>58000</v>
      </c>
      <c r="M19" s="14">
        <f t="shared" si="3"/>
        <v>0.33027522935779818</v>
      </c>
      <c r="N19"/>
      <c r="O19" s="55">
        <f t="shared" si="8"/>
        <v>-1</v>
      </c>
      <c r="P19" s="50" t="s">
        <v>46</v>
      </c>
      <c r="Q19" s="47">
        <v>0</v>
      </c>
      <c r="R19" s="48">
        <v>750.29</v>
      </c>
      <c r="S19" s="49" t="str">
        <f t="shared" si="4"/>
        <v/>
      </c>
      <c r="T19" s="47">
        <v>0</v>
      </c>
      <c r="U19" s="48">
        <v>373000</v>
      </c>
      <c r="V19" s="49" t="str">
        <f t="shared" si="5"/>
        <v/>
      </c>
      <c r="W19" s="47">
        <v>0</v>
      </c>
      <c r="X19" s="48">
        <v>1110000</v>
      </c>
      <c r="Y19" s="49" t="str">
        <f t="shared" si="6"/>
        <v/>
      </c>
      <c r="Z19" s="47">
        <v>0</v>
      </c>
      <c r="AA19" s="48">
        <v>40100</v>
      </c>
      <c r="AB19" s="49" t="str">
        <f t="shared" si="7"/>
        <v/>
      </c>
    </row>
    <row r="20" spans="1:28" x14ac:dyDescent="0.25">
      <c r="A20" s="12" t="s">
        <v>42</v>
      </c>
      <c r="B20" s="37">
        <v>970</v>
      </c>
      <c r="C20" s="39">
        <v>267.8</v>
      </c>
      <c r="D20" s="14">
        <f t="shared" si="9"/>
        <v>-0.7239175257731959</v>
      </c>
      <c r="E20" s="15">
        <v>394000</v>
      </c>
      <c r="F20" s="17">
        <v>53500</v>
      </c>
      <c r="G20" s="14">
        <f t="shared" si="1"/>
        <v>-0.8642131979695431</v>
      </c>
      <c r="H20" s="15">
        <v>993500</v>
      </c>
      <c r="I20" s="17">
        <v>161000</v>
      </c>
      <c r="J20" s="14">
        <f t="shared" si="2"/>
        <v>-0.83794665324609963</v>
      </c>
      <c r="K20" s="15">
        <v>31870</v>
      </c>
      <c r="L20" s="17">
        <v>38320</v>
      </c>
      <c r="M20" s="14">
        <f t="shared" si="3"/>
        <v>0.2023846877941638</v>
      </c>
      <c r="N20"/>
      <c r="O20" s="55">
        <f t="shared" si="8"/>
        <v>0</v>
      </c>
      <c r="P20" s="50" t="s">
        <v>42</v>
      </c>
      <c r="Q20" s="47">
        <v>970</v>
      </c>
      <c r="R20" s="48">
        <v>542.5</v>
      </c>
      <c r="S20" s="49">
        <f t="shared" si="4"/>
        <v>-0.44072164948453607</v>
      </c>
      <c r="T20" s="47">
        <v>993500</v>
      </c>
      <c r="U20" s="48">
        <v>1336600</v>
      </c>
      <c r="V20" s="49">
        <f t="shared" si="5"/>
        <v>0.34534474081529942</v>
      </c>
      <c r="W20" s="47">
        <v>394000</v>
      </c>
      <c r="X20" s="48">
        <v>163500</v>
      </c>
      <c r="Y20" s="49">
        <f t="shared" si="6"/>
        <v>-0.5850253807106599</v>
      </c>
      <c r="Z20" s="47">
        <v>31870</v>
      </c>
      <c r="AA20" s="48">
        <v>53610</v>
      </c>
      <c r="AB20" s="49">
        <f t="shared" si="7"/>
        <v>0.68214621901474737</v>
      </c>
    </row>
    <row r="21" spans="1:28" x14ac:dyDescent="0.25">
      <c r="A21" s="12" t="s">
        <v>44</v>
      </c>
      <c r="B21" s="37">
        <v>176.29</v>
      </c>
      <c r="C21" s="39">
        <v>98</v>
      </c>
      <c r="D21" s="14">
        <f t="shared" si="9"/>
        <v>-0.44409779340858807</v>
      </c>
      <c r="E21" s="15">
        <v>723000</v>
      </c>
      <c r="F21" s="16">
        <v>212000</v>
      </c>
      <c r="G21" s="14">
        <f t="shared" si="1"/>
        <v>-0.706777316735823</v>
      </c>
      <c r="H21" s="15">
        <v>387000</v>
      </c>
      <c r="I21" s="29">
        <v>173600</v>
      </c>
      <c r="J21" s="14">
        <f t="shared" si="2"/>
        <v>-0.55142118863049094</v>
      </c>
      <c r="K21" s="15">
        <v>31010</v>
      </c>
      <c r="L21" s="16">
        <v>11900</v>
      </c>
      <c r="M21" s="14">
        <f t="shared" si="3"/>
        <v>-0.61625282167042894</v>
      </c>
      <c r="O21" s="55">
        <f t="shared" si="8"/>
        <v>0</v>
      </c>
      <c r="P21" s="50" t="s">
        <v>44</v>
      </c>
      <c r="Q21" s="47">
        <v>176.29</v>
      </c>
      <c r="R21" s="48">
        <v>50.2</v>
      </c>
      <c r="S21" s="49">
        <f t="shared" si="4"/>
        <v>-0.71524193090929711</v>
      </c>
      <c r="T21" s="47">
        <v>387000</v>
      </c>
      <c r="U21" s="48">
        <v>129000</v>
      </c>
      <c r="V21" s="49">
        <f t="shared" si="5"/>
        <v>-0.66666666666666663</v>
      </c>
      <c r="W21" s="47">
        <v>723000</v>
      </c>
      <c r="X21" s="48">
        <v>170000</v>
      </c>
      <c r="Y21" s="49">
        <f t="shared" si="6"/>
        <v>-0.76486860304287685</v>
      </c>
      <c r="Z21" s="47">
        <v>31010</v>
      </c>
      <c r="AA21" s="48">
        <v>53500</v>
      </c>
      <c r="AB21" s="49">
        <f t="shared" si="7"/>
        <v>0.72524991938084493</v>
      </c>
    </row>
    <row r="22" spans="1:28" x14ac:dyDescent="0.25">
      <c r="A22" s="12" t="s">
        <v>48</v>
      </c>
      <c r="B22" s="37">
        <v>604.39</v>
      </c>
      <c r="C22" s="39">
        <v>31.9</v>
      </c>
      <c r="D22" s="14">
        <f t="shared" si="9"/>
        <v>-0.94721951058091636</v>
      </c>
      <c r="E22" s="28">
        <v>1036000</v>
      </c>
      <c r="F22" s="29">
        <v>1043700</v>
      </c>
      <c r="G22" s="14">
        <f t="shared" si="1"/>
        <v>7.4324324324324328E-3</v>
      </c>
      <c r="H22" s="28">
        <v>495000</v>
      </c>
      <c r="I22" s="29">
        <v>1300200</v>
      </c>
      <c r="J22" s="14">
        <f t="shared" si="2"/>
        <v>1.6266666666666667</v>
      </c>
      <c r="K22" s="28">
        <v>80500</v>
      </c>
      <c r="L22" s="29">
        <v>165300</v>
      </c>
      <c r="M22" s="14">
        <f t="shared" si="3"/>
        <v>1.0534161490683229</v>
      </c>
      <c r="O22" s="55">
        <f t="shared" si="8"/>
        <v>0</v>
      </c>
      <c r="P22" s="50" t="s">
        <v>48</v>
      </c>
      <c r="Q22" s="47">
        <v>604.39</v>
      </c>
      <c r="R22" s="48">
        <v>67.900000000000006</v>
      </c>
      <c r="S22" s="49">
        <f t="shared" si="4"/>
        <v>-0.88765532189480301</v>
      </c>
      <c r="T22" s="47">
        <v>0</v>
      </c>
      <c r="U22" s="48">
        <v>0</v>
      </c>
      <c r="V22" s="49" t="str">
        <f t="shared" si="5"/>
        <v/>
      </c>
      <c r="W22" s="47">
        <v>0</v>
      </c>
      <c r="X22" s="48">
        <v>0</v>
      </c>
      <c r="Y22" s="49" t="str">
        <f t="shared" si="6"/>
        <v/>
      </c>
      <c r="Z22" s="47">
        <v>0</v>
      </c>
      <c r="AA22" s="48">
        <v>0</v>
      </c>
      <c r="AB22" s="49" t="str">
        <f t="shared" si="7"/>
        <v/>
      </c>
    </row>
    <row r="23" spans="1:28" x14ac:dyDescent="0.25">
      <c r="A23" s="12" t="s">
        <v>50</v>
      </c>
      <c r="B23" s="37">
        <v>10871.859999999999</v>
      </c>
      <c r="C23" s="40">
        <v>5063.67</v>
      </c>
      <c r="D23" s="14">
        <f t="shared" si="9"/>
        <v>-0.53424069110529382</v>
      </c>
      <c r="E23" s="15">
        <v>21031100</v>
      </c>
      <c r="F23" s="29">
        <v>11574000</v>
      </c>
      <c r="G23" s="14">
        <f t="shared" si="1"/>
        <v>-0.44967215219365608</v>
      </c>
      <c r="H23" s="15">
        <v>12266900</v>
      </c>
      <c r="I23" s="17">
        <v>7049100</v>
      </c>
      <c r="J23" s="14">
        <f t="shared" si="2"/>
        <v>-0.42535603942316313</v>
      </c>
      <c r="K23" s="15">
        <v>1456960</v>
      </c>
      <c r="L23" s="29">
        <v>754070</v>
      </c>
      <c r="M23" s="14">
        <f t="shared" si="3"/>
        <v>-0.48243603118822753</v>
      </c>
      <c r="O23" s="55">
        <f t="shared" si="8"/>
        <v>-0.30755270947197616</v>
      </c>
      <c r="P23" s="50" t="s">
        <v>50</v>
      </c>
      <c r="Q23" s="47">
        <v>7528.1900000000005</v>
      </c>
      <c r="R23" s="48">
        <v>6988.69</v>
      </c>
      <c r="S23" s="49">
        <f t="shared" si="4"/>
        <v>-7.1663972349263347E-2</v>
      </c>
      <c r="T23" s="47">
        <v>8875200</v>
      </c>
      <c r="U23" s="48">
        <v>9979600</v>
      </c>
      <c r="V23" s="49">
        <f t="shared" si="5"/>
        <v>0.12443663241391743</v>
      </c>
      <c r="W23" s="47">
        <v>15555700</v>
      </c>
      <c r="X23" s="48">
        <v>15175800</v>
      </c>
      <c r="Y23" s="49">
        <f t="shared" si="6"/>
        <v>-2.4421916082207808E-2</v>
      </c>
      <c r="Z23" s="47">
        <v>1050290</v>
      </c>
      <c r="AA23" s="48">
        <v>1011450</v>
      </c>
      <c r="AB23" s="49">
        <f t="shared" si="7"/>
        <v>-3.6980262594140667E-2</v>
      </c>
    </row>
    <row r="24" spans="1:28" x14ac:dyDescent="0.25">
      <c r="A24" s="12" t="s">
        <v>52</v>
      </c>
      <c r="B24" s="37">
        <v>64687.020000000004</v>
      </c>
      <c r="C24" s="35">
        <v>30389.230000000003</v>
      </c>
      <c r="D24" s="14">
        <f t="shared" ref="D24:D30" si="10">(C24-B24)/B24</f>
        <v>-0.53021131596416093</v>
      </c>
      <c r="E24" s="15">
        <v>18507600</v>
      </c>
      <c r="F24" s="16">
        <v>16081500</v>
      </c>
      <c r="G24" s="14">
        <f t="shared" si="1"/>
        <v>-0.1310866887116644</v>
      </c>
      <c r="H24" s="15">
        <v>22140900</v>
      </c>
      <c r="I24" s="16">
        <v>12600800</v>
      </c>
      <c r="J24" s="14">
        <f t="shared" si="2"/>
        <v>-0.43088131015451042</v>
      </c>
      <c r="K24" s="15">
        <v>663240</v>
      </c>
      <c r="L24" s="16">
        <v>449840</v>
      </c>
      <c r="M24" s="14">
        <f t="shared" si="3"/>
        <v>-0.32175381460708041</v>
      </c>
      <c r="O24" s="55">
        <f t="shared" si="8"/>
        <v>-1.1247940644326211E-16</v>
      </c>
      <c r="P24" s="50" t="s">
        <v>52</v>
      </c>
      <c r="Q24" s="47">
        <v>64687.02</v>
      </c>
      <c r="R24" s="48">
        <v>37672.81</v>
      </c>
      <c r="S24" s="49">
        <f t="shared" si="4"/>
        <v>-0.41761407466289219</v>
      </c>
      <c r="T24" s="47">
        <v>22140900</v>
      </c>
      <c r="U24" s="48">
        <v>10958300</v>
      </c>
      <c r="V24" s="49">
        <f t="shared" si="5"/>
        <v>-0.50506528641563808</v>
      </c>
      <c r="W24" s="47">
        <v>18507600</v>
      </c>
      <c r="X24" s="48">
        <v>12584000</v>
      </c>
      <c r="Y24" s="49">
        <f t="shared" si="6"/>
        <v>-0.32006310920918973</v>
      </c>
      <c r="Z24" s="47">
        <v>663240</v>
      </c>
      <c r="AA24" s="48">
        <v>306040</v>
      </c>
      <c r="AB24" s="49">
        <f t="shared" si="7"/>
        <v>-0.53856824075749354</v>
      </c>
    </row>
    <row r="25" spans="1:28" x14ac:dyDescent="0.25">
      <c r="A25" s="12" t="s">
        <v>54</v>
      </c>
      <c r="B25" s="37">
        <v>19921.03</v>
      </c>
      <c r="C25" s="40">
        <v>16753.57</v>
      </c>
      <c r="D25" s="14">
        <f t="shared" si="10"/>
        <v>-0.15900081471690969</v>
      </c>
      <c r="E25" s="15">
        <v>24580900</v>
      </c>
      <c r="F25" s="17">
        <v>15239100</v>
      </c>
      <c r="G25" s="14">
        <f t="shared" si="1"/>
        <v>-0.38004304154851937</v>
      </c>
      <c r="H25" s="15">
        <v>10275800</v>
      </c>
      <c r="I25" s="17">
        <v>13179900</v>
      </c>
      <c r="J25" s="14">
        <f t="shared" si="2"/>
        <v>0.28261546546254307</v>
      </c>
      <c r="K25" s="15">
        <v>1151420</v>
      </c>
      <c r="L25" s="17">
        <v>1022350</v>
      </c>
      <c r="M25" s="14">
        <f t="shared" si="3"/>
        <v>-0.11209636796303694</v>
      </c>
      <c r="O25" s="55">
        <f t="shared" si="8"/>
        <v>-3.1087749980801159E-3</v>
      </c>
      <c r="P25" s="50" t="s">
        <v>54</v>
      </c>
      <c r="Q25" s="47">
        <v>19859.099999999995</v>
      </c>
      <c r="R25" s="48">
        <v>6665.4500000000007</v>
      </c>
      <c r="S25" s="49">
        <f t="shared" si="4"/>
        <v>-0.66436293689039272</v>
      </c>
      <c r="T25" s="47">
        <v>10275800</v>
      </c>
      <c r="U25" s="48">
        <v>11945400</v>
      </c>
      <c r="V25" s="49">
        <f t="shared" si="5"/>
        <v>0.16247883376476771</v>
      </c>
      <c r="W25" s="47">
        <v>24524500</v>
      </c>
      <c r="X25" s="48">
        <v>16810000</v>
      </c>
      <c r="Y25" s="49">
        <f t="shared" si="6"/>
        <v>-0.31456298803237581</v>
      </c>
      <c r="Z25" s="47">
        <v>1159240</v>
      </c>
      <c r="AA25" s="48">
        <v>1130930</v>
      </c>
      <c r="AB25" s="49">
        <f t="shared" si="7"/>
        <v>-2.4421172492322556E-2</v>
      </c>
    </row>
    <row r="26" spans="1:28" x14ac:dyDescent="0.25">
      <c r="A26" s="12" t="s">
        <v>56</v>
      </c>
      <c r="B26" s="37">
        <v>17557.080000000002</v>
      </c>
      <c r="C26" s="35">
        <v>4824.3900000000003</v>
      </c>
      <c r="D26" s="14">
        <f t="shared" si="10"/>
        <v>-0.7252168356013643</v>
      </c>
      <c r="E26" s="15">
        <v>17082900</v>
      </c>
      <c r="F26" s="16">
        <v>14507000</v>
      </c>
      <c r="G26" s="14">
        <f t="shared" si="1"/>
        <v>-0.15078821511570051</v>
      </c>
      <c r="H26" s="15">
        <v>9453600</v>
      </c>
      <c r="I26" s="16">
        <v>7083800</v>
      </c>
      <c r="J26" s="14">
        <f t="shared" si="2"/>
        <v>-0.2506769907760007</v>
      </c>
      <c r="K26" s="15">
        <v>916770</v>
      </c>
      <c r="L26" s="16">
        <v>607620</v>
      </c>
      <c r="M26" s="14">
        <f t="shared" si="3"/>
        <v>-0.33721653195457968</v>
      </c>
      <c r="O26" s="55">
        <f t="shared" si="8"/>
        <v>0</v>
      </c>
      <c r="P26" s="50" t="s">
        <v>56</v>
      </c>
      <c r="Q26" s="47">
        <v>17557.080000000002</v>
      </c>
      <c r="R26" s="48">
        <v>3677.7699999999995</v>
      </c>
      <c r="S26" s="49">
        <f t="shared" si="4"/>
        <v>-0.79052496200962807</v>
      </c>
      <c r="T26" s="47">
        <v>8761900</v>
      </c>
      <c r="U26" s="48">
        <v>6995600</v>
      </c>
      <c r="V26" s="49">
        <f t="shared" si="5"/>
        <v>-0.20158869651559594</v>
      </c>
      <c r="W26" s="47">
        <v>17082900</v>
      </c>
      <c r="X26" s="48">
        <v>13241700</v>
      </c>
      <c r="Y26" s="49">
        <f t="shared" si="6"/>
        <v>-0.22485643538275119</v>
      </c>
      <c r="Z26" s="47">
        <v>880400</v>
      </c>
      <c r="AA26" s="48">
        <v>635210</v>
      </c>
      <c r="AB26" s="49">
        <f t="shared" si="7"/>
        <v>-0.27849840981372104</v>
      </c>
    </row>
    <row r="27" spans="1:28" x14ac:dyDescent="0.25">
      <c r="A27" s="12" t="s">
        <v>62</v>
      </c>
      <c r="B27" s="37">
        <v>645.41999999999996</v>
      </c>
      <c r="C27" s="40">
        <v>403.6</v>
      </c>
      <c r="D27" s="14">
        <f t="shared" si="10"/>
        <v>-0.37467075702643232</v>
      </c>
      <c r="E27" s="15">
        <v>5143000</v>
      </c>
      <c r="F27" s="17">
        <v>3275700</v>
      </c>
      <c r="G27" s="14">
        <f t="shared" si="1"/>
        <v>-0.36307602566595371</v>
      </c>
      <c r="H27" s="15">
        <v>3230400</v>
      </c>
      <c r="I27" s="17">
        <v>1846200</v>
      </c>
      <c r="J27" s="14">
        <f t="shared" si="2"/>
        <v>-0.42849182763744426</v>
      </c>
      <c r="K27" s="15">
        <v>228850</v>
      </c>
      <c r="L27" s="17">
        <v>109940</v>
      </c>
      <c r="M27" s="14">
        <f t="shared" si="3"/>
        <v>-0.51959798994974871</v>
      </c>
      <c r="O27" s="55">
        <f t="shared" si="8"/>
        <v>-6.5073905363942721E-4</v>
      </c>
      <c r="P27" s="50" t="s">
        <v>62</v>
      </c>
      <c r="Q27" s="47">
        <v>645</v>
      </c>
      <c r="R27" s="48">
        <v>404</v>
      </c>
      <c r="S27" s="49">
        <f t="shared" si="4"/>
        <v>-0.37364341085271319</v>
      </c>
      <c r="T27" s="47">
        <v>3230400</v>
      </c>
      <c r="U27" s="48">
        <v>1846200</v>
      </c>
      <c r="V27" s="49">
        <f t="shared" si="5"/>
        <v>-0.42849182763744426</v>
      </c>
      <c r="W27" s="47">
        <v>5143000</v>
      </c>
      <c r="X27" s="48">
        <v>3275700</v>
      </c>
      <c r="Y27" s="49">
        <f t="shared" si="6"/>
        <v>-0.36307602566595371</v>
      </c>
      <c r="Z27" s="47">
        <v>228850</v>
      </c>
      <c r="AA27" s="48">
        <v>109940</v>
      </c>
      <c r="AB27" s="49">
        <f t="shared" si="7"/>
        <v>-0.51959798994974871</v>
      </c>
    </row>
    <row r="28" spans="1:28" x14ac:dyDescent="0.25">
      <c r="A28" s="12" t="s">
        <v>60</v>
      </c>
      <c r="B28" s="37">
        <v>239.20000000000002</v>
      </c>
      <c r="C28" s="35">
        <v>385.43</v>
      </c>
      <c r="D28" s="14">
        <f t="shared" si="10"/>
        <v>0.61132943143812701</v>
      </c>
      <c r="E28" s="15">
        <v>1135100</v>
      </c>
      <c r="F28" s="16">
        <v>1069138</v>
      </c>
      <c r="G28" s="14">
        <f t="shared" si="1"/>
        <v>-5.8111179631750505E-2</v>
      </c>
      <c r="H28" s="15">
        <v>1037400</v>
      </c>
      <c r="I28" s="16">
        <v>556208</v>
      </c>
      <c r="J28" s="14">
        <f t="shared" si="2"/>
        <v>-0.4638442259494891</v>
      </c>
      <c r="K28" s="15">
        <v>163900</v>
      </c>
      <c r="L28" s="16">
        <v>133587</v>
      </c>
      <c r="M28" s="14">
        <f t="shared" si="3"/>
        <v>-0.18494813910921293</v>
      </c>
      <c r="O28" s="55">
        <f t="shared" si="8"/>
        <v>-1.1881985547827762E-16</v>
      </c>
      <c r="P28" s="50" t="s">
        <v>60</v>
      </c>
      <c r="Q28" s="47">
        <v>239.2</v>
      </c>
      <c r="R28" s="48">
        <v>441.74</v>
      </c>
      <c r="S28" s="49">
        <f t="shared" si="4"/>
        <v>0.84673913043478277</v>
      </c>
      <c r="T28" s="47">
        <v>1037400</v>
      </c>
      <c r="U28" s="48">
        <v>492038</v>
      </c>
      <c r="V28" s="49">
        <f t="shared" si="5"/>
        <v>-0.52570079043763251</v>
      </c>
      <c r="W28" s="47">
        <v>1135100</v>
      </c>
      <c r="X28" s="48">
        <v>686749</v>
      </c>
      <c r="Y28" s="49">
        <f t="shared" si="6"/>
        <v>-0.39498810677473351</v>
      </c>
      <c r="Z28" s="47">
        <v>163900</v>
      </c>
      <c r="AA28" s="48">
        <v>105154</v>
      </c>
      <c r="AB28" s="49">
        <f t="shared" si="7"/>
        <v>-0.35842586943258087</v>
      </c>
    </row>
    <row r="29" spans="1:28" x14ac:dyDescent="0.25">
      <c r="A29" s="12" t="s">
        <v>28</v>
      </c>
      <c r="B29" s="37">
        <v>30096.53</v>
      </c>
      <c r="C29" s="35">
        <v>30894.01</v>
      </c>
      <c r="D29" s="14">
        <f t="shared" si="10"/>
        <v>2.6497406843911893E-2</v>
      </c>
      <c r="E29" s="15">
        <v>29315500</v>
      </c>
      <c r="F29" s="16">
        <v>78919700</v>
      </c>
      <c r="G29" s="14">
        <f t="shared" si="1"/>
        <v>1.6920809810509798</v>
      </c>
      <c r="H29" s="15">
        <v>39907900</v>
      </c>
      <c r="I29" s="16">
        <v>59803900</v>
      </c>
      <c r="J29" s="14">
        <f t="shared" si="2"/>
        <v>0.49854790655484255</v>
      </c>
      <c r="K29" s="15">
        <v>4153090</v>
      </c>
      <c r="L29" s="16">
        <v>5039040</v>
      </c>
      <c r="M29" s="14">
        <f t="shared" si="3"/>
        <v>0.21332309196285176</v>
      </c>
      <c r="O29" s="55">
        <f t="shared" si="8"/>
        <v>0</v>
      </c>
      <c r="P29" s="50" t="s">
        <v>28</v>
      </c>
      <c r="Q29" s="47">
        <v>30096.53</v>
      </c>
      <c r="R29" s="48">
        <v>13779.35</v>
      </c>
      <c r="S29" s="49">
        <f t="shared" si="4"/>
        <v>-0.54216150499741989</v>
      </c>
      <c r="T29" s="47">
        <v>39907900</v>
      </c>
      <c r="U29" s="48">
        <v>53462200</v>
      </c>
      <c r="V29" s="49">
        <f t="shared" si="5"/>
        <v>0.33963951999478798</v>
      </c>
      <c r="W29" s="47">
        <v>29315500</v>
      </c>
      <c r="X29" s="48">
        <v>31246300</v>
      </c>
      <c r="Y29" s="49">
        <f t="shared" si="6"/>
        <v>6.5862768842421246E-2</v>
      </c>
      <c r="Z29" s="47">
        <v>4142370</v>
      </c>
      <c r="AA29" s="48">
        <v>3441000</v>
      </c>
      <c r="AB29" s="49">
        <f t="shared" si="7"/>
        <v>-0.16931611613641467</v>
      </c>
    </row>
    <row r="30" spans="1:28" ht="15.75" thickBot="1" x14ac:dyDescent="0.3">
      <c r="A30" s="20" t="s">
        <v>58</v>
      </c>
      <c r="B30" s="41">
        <v>8611.4600000000009</v>
      </c>
      <c r="C30" s="42">
        <v>6870.2300000000005</v>
      </c>
      <c r="D30" s="21">
        <f t="shared" si="10"/>
        <v>-0.2021991625113512</v>
      </c>
      <c r="E30" s="22">
        <v>61129900</v>
      </c>
      <c r="F30" s="23">
        <v>57612800</v>
      </c>
      <c r="G30" s="21">
        <f t="shared" si="1"/>
        <v>-5.7534856101514972E-2</v>
      </c>
      <c r="H30" s="22">
        <v>9240100</v>
      </c>
      <c r="I30" s="23">
        <v>9235800</v>
      </c>
      <c r="J30" s="21">
        <f t="shared" si="2"/>
        <v>-4.6536292897263019E-4</v>
      </c>
      <c r="K30" s="22">
        <v>312700</v>
      </c>
      <c r="L30" s="23">
        <v>300730</v>
      </c>
      <c r="M30" s="21">
        <f t="shared" si="3"/>
        <v>-3.827950111928366E-2</v>
      </c>
      <c r="O30" s="55">
        <f t="shared" si="8"/>
        <v>1.128728461840372E-2</v>
      </c>
      <c r="P30" s="51" t="s">
        <v>58</v>
      </c>
      <c r="Q30" s="52">
        <v>8708.66</v>
      </c>
      <c r="R30" s="53">
        <v>6602.84</v>
      </c>
      <c r="S30" s="54">
        <f t="shared" si="4"/>
        <v>-0.2418075800410166</v>
      </c>
      <c r="T30" s="52">
        <v>9378100</v>
      </c>
      <c r="U30" s="53">
        <v>9136300</v>
      </c>
      <c r="V30" s="54">
        <f t="shared" si="5"/>
        <v>-2.578347426450987E-2</v>
      </c>
      <c r="W30" s="52">
        <v>61909900</v>
      </c>
      <c r="X30" s="53">
        <v>54805200</v>
      </c>
      <c r="Y30" s="54">
        <f t="shared" si="6"/>
        <v>-0.11475870579664965</v>
      </c>
      <c r="Z30" s="52">
        <v>318590</v>
      </c>
      <c r="AA30" s="53">
        <v>278070</v>
      </c>
      <c r="AB30" s="54">
        <f t="shared" si="7"/>
        <v>-0.12718541071596723</v>
      </c>
    </row>
    <row r="32" spans="1:28" x14ac:dyDescent="0.25">
      <c r="A32" s="84" t="s">
        <v>81</v>
      </c>
      <c r="B32" s="84"/>
      <c r="C32" s="84"/>
      <c r="D32" s="84"/>
    </row>
    <row r="34" spans="1:9" s="25" customFormat="1" x14ac:dyDescent="0.25">
      <c r="A34" s="26" t="s">
        <v>69</v>
      </c>
      <c r="B34" s="24"/>
      <c r="C34" s="24"/>
      <c r="D34" s="24"/>
      <c r="F34"/>
    </row>
    <row r="35" spans="1:9" s="25" customFormat="1" ht="31.5" customHeight="1" x14ac:dyDescent="0.25">
      <c r="A35" s="85" t="s">
        <v>82</v>
      </c>
      <c r="B35" s="85"/>
      <c r="C35" s="85"/>
      <c r="D35" s="85"/>
      <c r="F35"/>
    </row>
    <row r="36" spans="1:9" s="25" customFormat="1" x14ac:dyDescent="0.25">
      <c r="A36" s="25" t="s">
        <v>87</v>
      </c>
      <c r="F36"/>
      <c r="G36"/>
      <c r="H36"/>
    </row>
    <row r="37" spans="1:9" s="25" customFormat="1" x14ac:dyDescent="0.25">
      <c r="A37" s="25" t="s">
        <v>85</v>
      </c>
      <c r="F37"/>
      <c r="H37"/>
      <c r="I37" s="3"/>
    </row>
    <row r="38" spans="1:9" s="25" customFormat="1" x14ac:dyDescent="0.25">
      <c r="A38" s="25" t="s">
        <v>86</v>
      </c>
      <c r="I38" s="3"/>
    </row>
    <row r="39" spans="1:9" s="25" customFormat="1" ht="15" customHeight="1" x14ac:dyDescent="0.25">
      <c r="A39" s="36" t="s">
        <v>88</v>
      </c>
      <c r="B39" s="36"/>
      <c r="C39" s="36"/>
      <c r="D39" s="36"/>
      <c r="I39" s="3"/>
    </row>
    <row r="40" spans="1:9" s="25" customFormat="1" ht="12.75" x14ac:dyDescent="0.2"/>
    <row r="41" spans="1:9" s="25" customFormat="1" ht="12.75" x14ac:dyDescent="0.2">
      <c r="A41" s="27" t="s">
        <v>70</v>
      </c>
    </row>
    <row r="42" spans="1:9" s="25" customFormat="1" x14ac:dyDescent="0.25">
      <c r="A42" s="25" t="s">
        <v>89</v>
      </c>
      <c r="E42"/>
    </row>
    <row r="43" spans="1:9" s="25" customFormat="1" x14ac:dyDescent="0.25">
      <c r="A43" s="25" t="s">
        <v>90</v>
      </c>
      <c r="B43" s="30">
        <f>+F27+F20</f>
        <v>3329200</v>
      </c>
      <c r="E43"/>
    </row>
    <row r="44" spans="1:9" s="25" customFormat="1" x14ac:dyDescent="0.25">
      <c r="A44" s="25" t="s">
        <v>91</v>
      </c>
      <c r="B44" s="30">
        <f>+F11+F14+F20+F25</f>
        <v>72731600</v>
      </c>
      <c r="E44"/>
    </row>
    <row r="45" spans="1:9" s="25" customFormat="1" x14ac:dyDescent="0.25">
      <c r="A45" s="25" t="s">
        <v>92</v>
      </c>
      <c r="B45" s="30">
        <f>+F18+F22+F23</f>
        <v>42051982.200000003</v>
      </c>
      <c r="E45"/>
    </row>
    <row r="46" spans="1:9" s="25" customFormat="1" ht="12.75" x14ac:dyDescent="0.2"/>
    <row r="47" spans="1:9" s="25" customFormat="1" ht="12.75" x14ac:dyDescent="0.2">
      <c r="A47" s="27" t="s">
        <v>71</v>
      </c>
    </row>
    <row r="48" spans="1:9" s="25" customFormat="1" ht="12.75" x14ac:dyDescent="0.2">
      <c r="A48" s="25" t="s">
        <v>94</v>
      </c>
    </row>
    <row r="49" spans="1:8" s="25" customFormat="1" x14ac:dyDescent="0.25">
      <c r="A49" s="25" t="s">
        <v>95</v>
      </c>
      <c r="C49"/>
      <c r="H49"/>
    </row>
    <row r="50" spans="1:8" s="25" customFormat="1" x14ac:dyDescent="0.25">
      <c r="A50" s="25" t="s">
        <v>96</v>
      </c>
      <c r="C50"/>
      <c r="E50"/>
      <c r="H50"/>
    </row>
    <row r="51" spans="1:8" s="25" customFormat="1" x14ac:dyDescent="0.25">
      <c r="A51" s="25" t="s">
        <v>97</v>
      </c>
      <c r="C51"/>
      <c r="D51"/>
      <c r="E51"/>
      <c r="H51"/>
    </row>
    <row r="52" spans="1:8" s="25" customFormat="1" x14ac:dyDescent="0.25">
      <c r="C52"/>
      <c r="D52"/>
      <c r="E52"/>
    </row>
    <row r="53" spans="1:8" s="25" customFormat="1" x14ac:dyDescent="0.25">
      <c r="A53" s="27" t="s">
        <v>98</v>
      </c>
      <c r="E53"/>
    </row>
    <row r="54" spans="1:8" s="25" customFormat="1" ht="12.75" x14ac:dyDescent="0.2">
      <c r="A54" s="25" t="s">
        <v>99</v>
      </c>
    </row>
    <row r="55" spans="1:8" s="25" customFormat="1" ht="12.75" x14ac:dyDescent="0.2">
      <c r="A55" s="25" t="s">
        <v>100</v>
      </c>
    </row>
    <row r="56" spans="1:8" s="25" customFormat="1" ht="12.75" x14ac:dyDescent="0.2">
      <c r="A56" s="25" t="s">
        <v>101</v>
      </c>
    </row>
    <row r="57" spans="1:8" s="25" customFormat="1" ht="12.75" x14ac:dyDescent="0.2">
      <c r="A57" s="25" t="s">
        <v>102</v>
      </c>
    </row>
    <row r="58" spans="1:8" s="25" customFormat="1" ht="12.75" x14ac:dyDescent="0.2"/>
    <row r="59" spans="1:8" s="25" customFormat="1" ht="12.75" x14ac:dyDescent="0.2"/>
    <row r="60" spans="1:8" s="25" customFormat="1" ht="12.75" x14ac:dyDescent="0.2"/>
    <row r="61" spans="1:8" s="25" customFormat="1" ht="12.75" x14ac:dyDescent="0.2"/>
    <row r="62" spans="1:8" s="25" customFormat="1" ht="12.75" x14ac:dyDescent="0.2"/>
    <row r="63" spans="1:8" s="25" customFormat="1" ht="12.75" x14ac:dyDescent="0.2"/>
    <row r="64" spans="1:8" s="25" customFormat="1" ht="12.75" x14ac:dyDescent="0.2">
      <c r="A64" s="27"/>
    </row>
    <row r="65" spans="1:1" s="25" customFormat="1" ht="12.75" x14ac:dyDescent="0.2"/>
    <row r="66" spans="1:1" s="25" customFormat="1" ht="12.75" x14ac:dyDescent="0.2"/>
    <row r="67" spans="1:1" s="25" customFormat="1" ht="12.75" x14ac:dyDescent="0.2"/>
    <row r="68" spans="1:1" s="25" customFormat="1" ht="12.75" x14ac:dyDescent="0.2"/>
    <row r="69" spans="1:1" s="25" customFormat="1" ht="12.75" x14ac:dyDescent="0.2"/>
    <row r="70" spans="1:1" s="25" customFormat="1" ht="12.75" x14ac:dyDescent="0.2"/>
    <row r="71" spans="1:1" s="25" customFormat="1" ht="12.75" x14ac:dyDescent="0.2">
      <c r="A71" s="27"/>
    </row>
    <row r="72" spans="1:1" s="25" customFormat="1" ht="12.75" x14ac:dyDescent="0.2"/>
    <row r="73" spans="1:1" s="25" customFormat="1" ht="12.75" x14ac:dyDescent="0.2"/>
    <row r="74" spans="1:1" s="25" customFormat="1" ht="12.75" x14ac:dyDescent="0.2"/>
    <row r="75" spans="1:1" s="25" customFormat="1" ht="12.75" x14ac:dyDescent="0.2"/>
    <row r="76" spans="1:1" s="25" customFormat="1" ht="12.75" x14ac:dyDescent="0.2"/>
    <row r="77" spans="1:1" s="25" customFormat="1" ht="12.75" x14ac:dyDescent="0.2"/>
    <row r="78" spans="1:1" s="25" customFormat="1" ht="12.75" x14ac:dyDescent="0.2"/>
    <row r="79" spans="1:1" s="25" customFormat="1" ht="12.75" x14ac:dyDescent="0.2"/>
    <row r="80" spans="1:1" s="25" customFormat="1" ht="12.75" x14ac:dyDescent="0.2"/>
    <row r="81" s="25" customFormat="1" ht="12.75" x14ac:dyDescent="0.2"/>
    <row r="82" s="25" customFormat="1" ht="12.75" x14ac:dyDescent="0.2"/>
    <row r="83" s="25" customFormat="1" ht="12.75" x14ac:dyDescent="0.2"/>
    <row r="84" s="25" customFormat="1" ht="12.75" x14ac:dyDescent="0.2"/>
    <row r="85" s="25" customFormat="1" ht="12.75" x14ac:dyDescent="0.2"/>
    <row r="86" s="25" customFormat="1" ht="12.75" x14ac:dyDescent="0.2"/>
    <row r="87" s="25" customFormat="1" ht="12.75" x14ac:dyDescent="0.2"/>
    <row r="88" s="25" customFormat="1" ht="12.75" x14ac:dyDescent="0.2"/>
    <row r="89" s="25" customFormat="1" ht="12.75" x14ac:dyDescent="0.2"/>
    <row r="90" s="25" customFormat="1" ht="12.75" x14ac:dyDescent="0.2"/>
    <row r="91" s="25" customFormat="1" ht="12.75" x14ac:dyDescent="0.2"/>
    <row r="92" s="25" customFormat="1" ht="12.75" x14ac:dyDescent="0.2"/>
    <row r="93" s="25" customFormat="1" ht="12.75" x14ac:dyDescent="0.2"/>
  </sheetData>
  <mergeCells count="10">
    <mergeCell ref="A32:D32"/>
    <mergeCell ref="A35:D35"/>
    <mergeCell ref="B2:D2"/>
    <mergeCell ref="E2:G2"/>
    <mergeCell ref="H2:J2"/>
    <mergeCell ref="Q2:S2"/>
    <mergeCell ref="T2:V2"/>
    <mergeCell ref="W2:Y2"/>
    <mergeCell ref="Z2:AB2"/>
    <mergeCell ref="K2:M2"/>
  </mergeCells>
  <conditionalFormatting sqref="D4:D30">
    <cfRule type="cellIs" dxfId="3" priority="4" operator="greaterThan">
      <formula>0</formula>
    </cfRule>
  </conditionalFormatting>
  <conditionalFormatting sqref="G4:G30">
    <cfRule type="cellIs" dxfId="2" priority="3" operator="greaterThan">
      <formula>0</formula>
    </cfRule>
  </conditionalFormatting>
  <conditionalFormatting sqref="J4:J30">
    <cfRule type="cellIs" dxfId="1" priority="2" operator="greaterThan">
      <formula>0</formula>
    </cfRule>
  </conditionalFormatting>
  <conditionalFormatting sqref="M4:M30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7" workbookViewId="0">
      <selection activeCell="W15" sqref="W15"/>
    </sheetView>
  </sheetViews>
  <sheetFormatPr defaultColWidth="9.140625" defaultRowHeight="15" x14ac:dyDescent="0.25"/>
  <cols>
    <col min="1" max="2" width="1.5703125" customWidth="1"/>
    <col min="3" max="3" width="1.42578125" customWidth="1"/>
    <col min="4" max="4" width="52.7109375" customWidth="1"/>
    <col min="5" max="5" width="1" customWidth="1"/>
    <col min="6" max="6" width="2.28515625" customWidth="1"/>
    <col min="7" max="15" width="8" customWidth="1"/>
    <col min="16" max="16" width="1.7109375" customWidth="1"/>
  </cols>
  <sheetData>
    <row r="1" spans="1:16" ht="19.5" customHeight="1" x14ac:dyDescent="0.25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105" t="s">
        <v>155</v>
      </c>
      <c r="O1" s="105"/>
      <c r="P1" s="58"/>
    </row>
    <row r="2" spans="1:16" ht="24.75" customHeight="1" x14ac:dyDescent="0.25">
      <c r="A2" s="59"/>
      <c r="B2" s="106" t="s">
        <v>121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8"/>
      <c r="P2" s="60"/>
    </row>
    <row r="3" spans="1:16" ht="17.25" customHeight="1" x14ac:dyDescent="0.25">
      <c r="A3" s="59"/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1"/>
      <c r="P3" s="60"/>
    </row>
    <row r="4" spans="1:16" ht="20.25" customHeight="1" x14ac:dyDescent="0.25">
      <c r="A4" s="59"/>
      <c r="B4" s="61"/>
      <c r="C4" s="61"/>
      <c r="D4" s="61"/>
      <c r="E4" s="61"/>
      <c r="F4" s="61"/>
      <c r="G4" s="112"/>
      <c r="H4" s="112"/>
      <c r="I4" s="112"/>
      <c r="J4" s="112"/>
      <c r="K4" s="112"/>
      <c r="L4" s="112"/>
      <c r="M4" s="61"/>
      <c r="N4" s="61"/>
      <c r="O4" s="61"/>
      <c r="P4" s="60"/>
    </row>
    <row r="5" spans="1:16" ht="22.5" x14ac:dyDescent="0.25">
      <c r="A5" s="59"/>
      <c r="B5" s="61"/>
      <c r="C5" s="62"/>
      <c r="D5" s="63" t="s">
        <v>122</v>
      </c>
      <c r="E5" s="64"/>
      <c r="F5" s="64"/>
      <c r="G5" s="87" t="s">
        <v>161</v>
      </c>
      <c r="H5" s="87"/>
      <c r="I5" s="87"/>
      <c r="J5" s="87"/>
      <c r="K5" s="87"/>
      <c r="L5" s="87"/>
      <c r="M5" s="87"/>
      <c r="N5" s="87"/>
      <c r="O5" s="87"/>
      <c r="P5" s="60"/>
    </row>
    <row r="6" spans="1:16" ht="33.75" x14ac:dyDescent="0.25">
      <c r="A6" s="59"/>
      <c r="B6" s="61"/>
      <c r="C6" s="62"/>
      <c r="D6" s="64" t="s">
        <v>123</v>
      </c>
      <c r="E6" s="64"/>
      <c r="F6" s="64"/>
      <c r="G6" s="113" t="s">
        <v>156</v>
      </c>
      <c r="H6" s="114"/>
      <c r="I6" s="114"/>
      <c r="J6" s="114"/>
      <c r="K6" s="114"/>
      <c r="L6" s="114"/>
      <c r="M6" s="114"/>
      <c r="N6" s="114"/>
      <c r="O6" s="114"/>
      <c r="P6" s="60"/>
    </row>
    <row r="7" spans="1:16" ht="36" customHeight="1" x14ac:dyDescent="0.25">
      <c r="A7" s="59"/>
      <c r="B7" s="61"/>
      <c r="C7" s="62"/>
      <c r="D7" s="64" t="s">
        <v>124</v>
      </c>
      <c r="E7" s="64"/>
      <c r="F7" s="64"/>
      <c r="G7" s="87" t="s">
        <v>157</v>
      </c>
      <c r="H7" s="87"/>
      <c r="I7" s="87"/>
      <c r="J7" s="87"/>
      <c r="K7" s="87"/>
      <c r="L7" s="87"/>
      <c r="M7" s="87"/>
      <c r="N7" s="87"/>
      <c r="O7" s="87"/>
      <c r="P7" s="60"/>
    </row>
    <row r="8" spans="1:16" ht="36.75" customHeight="1" x14ac:dyDescent="0.25">
      <c r="A8" s="59"/>
      <c r="B8" s="61"/>
      <c r="C8" s="62"/>
      <c r="D8" s="64" t="s">
        <v>125</v>
      </c>
      <c r="E8" s="64"/>
      <c r="F8" s="64"/>
      <c r="G8" s="87" t="s">
        <v>163</v>
      </c>
      <c r="H8" s="87"/>
      <c r="I8" s="87"/>
      <c r="J8" s="87"/>
      <c r="K8" s="87"/>
      <c r="L8" s="87"/>
      <c r="M8" s="87"/>
      <c r="N8" s="87"/>
      <c r="O8" s="87"/>
      <c r="P8" s="60"/>
    </row>
    <row r="9" spans="1:16" ht="33.75" x14ac:dyDescent="0.25">
      <c r="A9" s="59"/>
      <c r="B9" s="61"/>
      <c r="C9" s="62"/>
      <c r="D9" s="64" t="s">
        <v>126</v>
      </c>
      <c r="E9" s="64"/>
      <c r="F9" s="64"/>
      <c r="G9" s="87" t="s">
        <v>159</v>
      </c>
      <c r="H9" s="87"/>
      <c r="I9" s="87"/>
      <c r="J9" s="87"/>
      <c r="K9" s="87"/>
      <c r="L9" s="87"/>
      <c r="M9" s="87"/>
      <c r="N9" s="87"/>
      <c r="O9" s="87"/>
      <c r="P9" s="60"/>
    </row>
    <row r="10" spans="1:16" ht="74.25" customHeight="1" x14ac:dyDescent="0.25">
      <c r="A10" s="59"/>
      <c r="B10" s="61"/>
      <c r="C10" s="61"/>
      <c r="D10" s="64" t="s">
        <v>127</v>
      </c>
      <c r="E10" s="64"/>
      <c r="F10" s="64"/>
      <c r="G10" s="87" t="s">
        <v>164</v>
      </c>
      <c r="H10" s="87"/>
      <c r="I10" s="87"/>
      <c r="J10" s="87"/>
      <c r="K10" s="87"/>
      <c r="L10" s="87"/>
      <c r="M10" s="87"/>
      <c r="N10" s="87"/>
      <c r="O10" s="87"/>
      <c r="P10" s="60"/>
    </row>
    <row r="11" spans="1:16" ht="22.5" x14ac:dyDescent="0.25">
      <c r="A11" s="59"/>
      <c r="B11" s="61"/>
      <c r="C11" s="61"/>
      <c r="D11" s="64" t="s">
        <v>128</v>
      </c>
      <c r="E11" s="64"/>
      <c r="F11" s="64"/>
      <c r="G11" s="87" t="s">
        <v>167</v>
      </c>
      <c r="H11" s="87"/>
      <c r="I11" s="87"/>
      <c r="J11" s="87"/>
      <c r="K11" s="87"/>
      <c r="L11" s="87"/>
      <c r="M11" s="87"/>
      <c r="N11" s="87"/>
      <c r="O11" s="87"/>
      <c r="P11" s="60"/>
    </row>
    <row r="12" spans="1:16" ht="67.5" customHeight="1" x14ac:dyDescent="0.25">
      <c r="A12" s="59"/>
      <c r="B12" s="61"/>
      <c r="C12" s="61"/>
      <c r="D12" s="64" t="s">
        <v>129</v>
      </c>
      <c r="E12" s="64"/>
      <c r="F12" s="64"/>
      <c r="G12" s="87" t="s">
        <v>162</v>
      </c>
      <c r="H12" s="87"/>
      <c r="I12" s="87"/>
      <c r="J12" s="87"/>
      <c r="K12" s="87"/>
      <c r="L12" s="87"/>
      <c r="M12" s="87"/>
      <c r="N12" s="87"/>
      <c r="O12" s="87"/>
      <c r="P12" s="60"/>
    </row>
    <row r="13" spans="1:16" x14ac:dyDescent="0.25">
      <c r="A13" s="59"/>
      <c r="B13" s="61"/>
      <c r="C13" s="61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0"/>
    </row>
    <row r="14" spans="1:16" x14ac:dyDescent="0.25">
      <c r="A14" s="59"/>
      <c r="B14" s="61"/>
      <c r="C14" s="65"/>
      <c r="D14" s="64" t="s">
        <v>130</v>
      </c>
      <c r="E14" s="64"/>
      <c r="F14" s="64"/>
      <c r="G14" s="87" t="s">
        <v>131</v>
      </c>
      <c r="H14" s="87"/>
      <c r="I14" s="87"/>
      <c r="J14" s="87"/>
      <c r="K14" s="87"/>
      <c r="L14" s="87"/>
      <c r="M14" s="87"/>
      <c r="N14" s="87"/>
      <c r="O14" s="87"/>
      <c r="P14" s="60"/>
    </row>
    <row r="15" spans="1:16" x14ac:dyDescent="0.25">
      <c r="A15" s="59"/>
      <c r="B15" s="61"/>
      <c r="C15" s="65"/>
      <c r="D15" s="64" t="s">
        <v>132</v>
      </c>
      <c r="E15" s="64"/>
      <c r="F15" s="64"/>
      <c r="G15" s="87" t="s">
        <v>133</v>
      </c>
      <c r="H15" s="87"/>
      <c r="I15" s="87"/>
      <c r="J15" s="87"/>
      <c r="K15" s="87"/>
      <c r="L15" s="87"/>
      <c r="M15" s="87"/>
      <c r="N15" s="87"/>
      <c r="O15" s="87"/>
      <c r="P15" s="60"/>
    </row>
    <row r="16" spans="1:16" ht="22.5" x14ac:dyDescent="0.25">
      <c r="A16" s="59"/>
      <c r="B16" s="61"/>
      <c r="C16" s="65"/>
      <c r="D16" s="63" t="s">
        <v>134</v>
      </c>
      <c r="E16" s="64"/>
      <c r="F16" s="64"/>
      <c r="G16" s="87" t="s">
        <v>160</v>
      </c>
      <c r="H16" s="87"/>
      <c r="I16" s="87"/>
      <c r="J16" s="87"/>
      <c r="K16" s="87"/>
      <c r="L16" s="87"/>
      <c r="M16" s="87"/>
      <c r="N16" s="87"/>
      <c r="O16" s="87"/>
      <c r="P16" s="60"/>
    </row>
    <row r="17" spans="1:16" x14ac:dyDescent="0.25">
      <c r="A17" s="59"/>
      <c r="B17" s="61"/>
      <c r="C17" s="62"/>
      <c r="D17" s="64" t="s">
        <v>135</v>
      </c>
      <c r="E17" s="64"/>
      <c r="F17" s="64"/>
      <c r="G17" s="88"/>
      <c r="H17" s="88"/>
      <c r="I17" s="88"/>
      <c r="J17" s="88"/>
      <c r="K17" s="88"/>
      <c r="L17" s="104" t="s">
        <v>165</v>
      </c>
      <c r="M17" s="88"/>
      <c r="N17" s="88"/>
      <c r="O17" s="88"/>
      <c r="P17" s="60"/>
    </row>
    <row r="18" spans="1:16" x14ac:dyDescent="0.25">
      <c r="A18" s="59"/>
      <c r="B18" s="61"/>
      <c r="C18" s="62"/>
      <c r="D18" s="64" t="s">
        <v>136</v>
      </c>
      <c r="E18" s="64"/>
      <c r="F18" s="64"/>
      <c r="G18" s="88" t="s">
        <v>137</v>
      </c>
      <c r="H18" s="88"/>
      <c r="I18" s="88"/>
      <c r="J18" s="88"/>
      <c r="K18" s="88"/>
      <c r="L18" s="88" t="s">
        <v>138</v>
      </c>
      <c r="M18" s="88"/>
      <c r="N18" s="88"/>
      <c r="O18" s="88"/>
      <c r="P18" s="60"/>
    </row>
    <row r="19" spans="1:16" ht="22.5" x14ac:dyDescent="0.25">
      <c r="A19" s="59"/>
      <c r="B19" s="61"/>
      <c r="C19" s="66"/>
      <c r="D19" s="64" t="s">
        <v>139</v>
      </c>
      <c r="E19" s="64"/>
      <c r="F19" s="64"/>
      <c r="G19" s="88" t="s">
        <v>137</v>
      </c>
      <c r="H19" s="88"/>
      <c r="I19" s="88"/>
      <c r="J19" s="88" t="s">
        <v>138</v>
      </c>
      <c r="K19" s="88"/>
      <c r="L19" s="88"/>
      <c r="M19" s="88" t="s">
        <v>140</v>
      </c>
      <c r="N19" s="88"/>
      <c r="O19" s="88"/>
      <c r="P19" s="60"/>
    </row>
    <row r="20" spans="1:16" x14ac:dyDescent="0.25">
      <c r="A20" s="59"/>
      <c r="B20" s="61"/>
      <c r="C20" s="61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0"/>
    </row>
    <row r="21" spans="1:16" x14ac:dyDescent="0.25">
      <c r="A21" s="59"/>
      <c r="B21" s="89" t="s">
        <v>141</v>
      </c>
      <c r="C21" s="98"/>
      <c r="D21" s="98"/>
      <c r="E21" s="98"/>
      <c r="F21" s="98"/>
      <c r="G21" s="67"/>
      <c r="H21" s="67"/>
      <c r="I21" s="67"/>
      <c r="J21" s="67"/>
      <c r="K21" s="67"/>
      <c r="L21" s="67"/>
      <c r="M21" s="67"/>
      <c r="N21" s="67"/>
      <c r="O21" s="67"/>
      <c r="P21" s="60"/>
    </row>
    <row r="22" spans="1:16" x14ac:dyDescent="0.25">
      <c r="A22" s="59"/>
      <c r="B22" s="99" t="s">
        <v>142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67"/>
      <c r="P22" s="60"/>
    </row>
    <row r="23" spans="1:16" ht="48.75" customHeight="1" x14ac:dyDescent="0.25">
      <c r="A23" s="59"/>
      <c r="B23" s="61"/>
      <c r="C23" s="100"/>
      <c r="D23" s="90"/>
      <c r="E23" s="64"/>
      <c r="F23" s="64"/>
      <c r="G23" s="101" t="s">
        <v>166</v>
      </c>
      <c r="H23" s="102"/>
      <c r="I23" s="102"/>
      <c r="J23" s="102"/>
      <c r="K23" s="102"/>
      <c r="L23" s="102"/>
      <c r="M23" s="102"/>
      <c r="N23" s="102"/>
      <c r="O23" s="103"/>
      <c r="P23" s="60"/>
    </row>
    <row r="24" spans="1:16" x14ac:dyDescent="0.25">
      <c r="A24" s="59"/>
      <c r="B24" s="61"/>
      <c r="C24" s="68"/>
      <c r="D24" s="64"/>
      <c r="E24" s="67"/>
      <c r="F24" s="67"/>
      <c r="G24" s="67"/>
      <c r="H24" s="67"/>
      <c r="I24" s="67"/>
      <c r="J24" s="67"/>
      <c r="K24" s="67"/>
      <c r="L24" s="67"/>
      <c r="M24" s="65"/>
      <c r="N24" s="64"/>
      <c r="O24" s="64"/>
      <c r="P24" s="60"/>
    </row>
    <row r="25" spans="1:16" x14ac:dyDescent="0.25">
      <c r="A25" s="59"/>
      <c r="B25" s="89" t="s">
        <v>143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69"/>
      <c r="O25" s="69"/>
      <c r="P25" s="60"/>
    </row>
    <row r="26" spans="1:16" ht="25.5" customHeight="1" x14ac:dyDescent="0.25">
      <c r="A26" s="69"/>
      <c r="B26" s="61"/>
      <c r="C26" s="64"/>
      <c r="D26" s="64" t="s">
        <v>144</v>
      </c>
      <c r="E26" s="69"/>
      <c r="F26" s="69"/>
      <c r="G26" s="91" t="s">
        <v>145</v>
      </c>
      <c r="H26" s="92"/>
      <c r="I26" s="92"/>
      <c r="J26" s="92"/>
      <c r="K26" s="92"/>
      <c r="L26" s="92"/>
      <c r="M26" s="92"/>
      <c r="N26" s="92"/>
      <c r="O26" s="93"/>
      <c r="P26" s="60"/>
    </row>
    <row r="27" spans="1:16" ht="20.25" x14ac:dyDescent="0.25">
      <c r="A27" s="59"/>
      <c r="B27" s="61"/>
      <c r="C27" s="64"/>
      <c r="D27" s="64" t="s">
        <v>146</v>
      </c>
      <c r="E27" s="69"/>
      <c r="F27" s="69"/>
      <c r="G27" s="87" t="s">
        <v>147</v>
      </c>
      <c r="H27" s="87"/>
      <c r="I27" s="87"/>
      <c r="J27" s="87"/>
      <c r="K27" s="87"/>
      <c r="L27" s="87"/>
      <c r="M27" s="87"/>
      <c r="N27" s="87"/>
      <c r="O27" s="87"/>
      <c r="P27" s="60"/>
    </row>
    <row r="28" spans="1:16" ht="20.25" x14ac:dyDescent="0.25">
      <c r="A28" s="59"/>
      <c r="B28" s="61"/>
      <c r="C28" s="64"/>
      <c r="D28" s="64" t="s">
        <v>148</v>
      </c>
      <c r="E28" s="69"/>
      <c r="F28" s="69"/>
      <c r="G28" s="94"/>
      <c r="H28" s="95"/>
      <c r="I28" s="95"/>
      <c r="J28" s="95"/>
      <c r="K28" s="96"/>
      <c r="L28" s="97" t="s">
        <v>165</v>
      </c>
      <c r="M28" s="95"/>
      <c r="N28" s="95"/>
      <c r="O28" s="96"/>
      <c r="P28" s="60"/>
    </row>
    <row r="29" spans="1:16" ht="20.25" x14ac:dyDescent="0.25">
      <c r="A29" s="59"/>
      <c r="B29" s="61"/>
      <c r="C29" s="64"/>
      <c r="D29" s="64" t="s">
        <v>149</v>
      </c>
      <c r="E29" s="69"/>
      <c r="F29" s="69"/>
      <c r="G29" s="86" t="s">
        <v>150</v>
      </c>
      <c r="H29" s="87"/>
      <c r="I29" s="87"/>
      <c r="J29" s="87"/>
      <c r="K29" s="87"/>
      <c r="L29" s="87"/>
      <c r="M29" s="87"/>
      <c r="N29" s="87"/>
      <c r="O29" s="87"/>
      <c r="P29" s="60"/>
    </row>
    <row r="30" spans="1:16" ht="20.25" x14ac:dyDescent="0.25">
      <c r="A30" s="59"/>
      <c r="B30" s="61"/>
      <c r="C30" s="64"/>
      <c r="D30" s="63" t="s">
        <v>151</v>
      </c>
      <c r="E30" s="69"/>
      <c r="F30" s="69"/>
      <c r="G30" s="87" t="s">
        <v>154</v>
      </c>
      <c r="H30" s="87"/>
      <c r="I30" s="87"/>
      <c r="J30" s="87"/>
      <c r="K30" s="87"/>
      <c r="L30" s="87"/>
      <c r="M30" s="87"/>
      <c r="N30" s="87"/>
      <c r="O30" s="87"/>
      <c r="P30" s="60"/>
    </row>
    <row r="31" spans="1:16" ht="29.25" x14ac:dyDescent="0.25">
      <c r="A31" s="59"/>
      <c r="B31" s="61"/>
      <c r="C31" s="64"/>
      <c r="D31" s="64" t="s">
        <v>152</v>
      </c>
      <c r="E31" s="69"/>
      <c r="F31" s="69"/>
      <c r="G31" s="86" t="s">
        <v>158</v>
      </c>
      <c r="H31" s="87"/>
      <c r="I31" s="87"/>
      <c r="J31" s="87"/>
      <c r="K31" s="87"/>
      <c r="L31" s="87"/>
      <c r="M31" s="87"/>
      <c r="N31" s="87"/>
      <c r="O31" s="87"/>
      <c r="P31" s="60"/>
    </row>
    <row r="32" spans="1:16" ht="47.25" x14ac:dyDescent="0.25">
      <c r="A32" s="59"/>
      <c r="B32" s="70"/>
      <c r="C32" s="64"/>
      <c r="D32" s="64" t="s">
        <v>153</v>
      </c>
      <c r="E32" s="69"/>
      <c r="F32" s="69"/>
      <c r="G32" s="88"/>
      <c r="H32" s="88"/>
      <c r="I32" s="88"/>
      <c r="J32" s="88"/>
      <c r="K32" s="88"/>
      <c r="L32" s="88"/>
      <c r="M32" s="88"/>
      <c r="N32" s="88"/>
      <c r="O32" s="88"/>
      <c r="P32" s="60"/>
    </row>
    <row r="33" spans="1:16" x14ac:dyDescent="0.25">
      <c r="A33" s="71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0"/>
    </row>
  </sheetData>
  <mergeCells count="34"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  <mergeCell ref="C23:D23"/>
    <mergeCell ref="G23:O23"/>
    <mergeCell ref="G15:O15"/>
    <mergeCell ref="G16:O16"/>
    <mergeCell ref="G17:K17"/>
    <mergeCell ref="L17:O17"/>
    <mergeCell ref="G18:K18"/>
    <mergeCell ref="L18:O18"/>
    <mergeCell ref="G19:I19"/>
    <mergeCell ref="J19:L19"/>
    <mergeCell ref="M19:O19"/>
    <mergeCell ref="B21:F21"/>
    <mergeCell ref="B22:N22"/>
    <mergeCell ref="G29:O29"/>
    <mergeCell ref="G30:O30"/>
    <mergeCell ref="G31:O31"/>
    <mergeCell ref="G32:O32"/>
    <mergeCell ref="B25:M25"/>
    <mergeCell ref="G26:O26"/>
    <mergeCell ref="G27:O27"/>
    <mergeCell ref="G28:K28"/>
    <mergeCell ref="L28:O28"/>
  </mergeCells>
  <hyperlinks>
    <hyperlink ref="L17" r:id="rId1"/>
    <hyperlink ref="L28" r:id="rId2"/>
    <hyperlink ref="G29" r:id="rId3"/>
    <hyperlink ref="G31" r:id="rId4"/>
  </hyperlinks>
  <pageMargins left="0.7" right="0.7" top="0.75" bottom="0.75" header="0.3" footer="0.3"/>
  <pageSetup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116C40-CBAA-4DA4-9B5B-DCD0E80A42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bde7d478-d854-492c-97f6-92fba056400e"/>
    <ds:schemaRef ds:uri="http://schemas.openxmlformats.org/package/2006/metadata/core-properties"/>
    <ds:schemaRef ds:uri="0ab27300-963f-4f8d-9bae-e9aa98dabc2e"/>
    <ds:schemaRef ds:uri="http://www.w3.org/XML/1998/namespace"/>
    <ds:schemaRef ds:uri="http://purl.org/dc/dcmitype/"/>
    <ds:schemaRef ds:uri="2369e19d-afd5-4c4b-9359-05565a9e7a6e"/>
    <ds:schemaRef ds:uri="f8a86d88-0edf-469b-b6c3-17028e86f05a"/>
  </ds:schemaRefs>
</ds:datastoreItem>
</file>

<file path=customXml/itemProps2.xml><?xml version="1.0" encoding="utf-8"?>
<ds:datastoreItem xmlns:ds="http://schemas.openxmlformats.org/officeDocument/2006/customXml" ds:itemID="{58013D20-F82F-46F1-95DB-CB1FE225E4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501087-8CD5-44C6-B1DC-2C6AF6496C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RawData</vt:lpstr>
      <vt:lpstr>DataSource</vt:lpstr>
      <vt:lpstr>IND0006 - Fig. 1</vt:lpstr>
      <vt:lpstr>IND0006 - Fig. 2 - Old</vt:lpstr>
      <vt:lpstr>METADATA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2021-03-19T10:36:01Z</dcterms:created>
  <dcterms:modified xsi:type="dcterms:W3CDTF">2023-04-20T14:46:41Z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e8428731ed874b7198b6015f8d3ba531</vt:lpwstr>
  </property>
</Properties>
</file>