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35" windowHeight="11760"/>
  </bookViews>
  <sheets>
    <sheet name="Figure 3  share and targets" sheetId="1" r:id="rId1"/>
  </sheets>
  <externalReferences>
    <externalReference r:id="rId2"/>
  </externalReferences>
  <definedNames>
    <definedName name="_xlnm._FilterDatabase" localSheetId="0" hidden="1">'Figure 3  share and targets'!$A$75:$D$102</definedName>
  </definedNames>
  <calcPr calcId="145621"/>
</workbook>
</file>

<file path=xl/calcChain.xml><?xml version="1.0" encoding="utf-8"?>
<calcChain xmlns="http://schemas.openxmlformats.org/spreadsheetml/2006/main">
  <c r="D104" i="1" l="1"/>
  <c r="I72" i="1"/>
  <c r="C107" i="1" s="1"/>
  <c r="H72" i="1"/>
  <c r="G72" i="1"/>
  <c r="F72" i="1"/>
  <c r="E72" i="1"/>
  <c r="D72" i="1"/>
  <c r="C72" i="1"/>
  <c r="I71" i="1"/>
  <c r="C106" i="1" s="1"/>
  <c r="H71" i="1"/>
  <c r="G71" i="1"/>
  <c r="F71" i="1"/>
  <c r="E71" i="1"/>
  <c r="D71" i="1"/>
  <c r="C71" i="1"/>
  <c r="I70" i="1"/>
  <c r="C108" i="1" s="1"/>
  <c r="H70" i="1"/>
  <c r="G70" i="1"/>
  <c r="F70" i="1"/>
  <c r="E70" i="1"/>
  <c r="D70" i="1"/>
  <c r="C70" i="1"/>
  <c r="I69" i="1"/>
  <c r="N69" i="1" s="1"/>
  <c r="H69" i="1"/>
  <c r="G69" i="1"/>
  <c r="F69" i="1"/>
  <c r="E69" i="1"/>
  <c r="D69" i="1"/>
  <c r="C69" i="1"/>
  <c r="I68" i="1"/>
  <c r="O68" i="1" s="1"/>
  <c r="H68" i="1"/>
  <c r="G68" i="1"/>
  <c r="F68" i="1"/>
  <c r="E68" i="1"/>
  <c r="D68" i="1"/>
  <c r="C68" i="1"/>
  <c r="I67" i="1"/>
  <c r="N67" i="1" s="1"/>
  <c r="H67" i="1"/>
  <c r="G67" i="1"/>
  <c r="F67" i="1"/>
  <c r="E67" i="1"/>
  <c r="D67" i="1"/>
  <c r="C67" i="1"/>
  <c r="I66" i="1"/>
  <c r="O66" i="1" s="1"/>
  <c r="H66" i="1"/>
  <c r="G66" i="1"/>
  <c r="F66" i="1"/>
  <c r="E66" i="1"/>
  <c r="D66" i="1"/>
  <c r="C66" i="1"/>
  <c r="I65" i="1"/>
  <c r="N65" i="1" s="1"/>
  <c r="H65" i="1"/>
  <c r="G65" i="1"/>
  <c r="F65" i="1"/>
  <c r="E65" i="1"/>
  <c r="D65" i="1"/>
  <c r="C65" i="1"/>
  <c r="I64" i="1"/>
  <c r="O64" i="1" s="1"/>
  <c r="H64" i="1"/>
  <c r="G64" i="1"/>
  <c r="F64" i="1"/>
  <c r="E64" i="1"/>
  <c r="D64" i="1"/>
  <c r="C64" i="1"/>
  <c r="I63" i="1"/>
  <c r="N63" i="1" s="1"/>
  <c r="H63" i="1"/>
  <c r="G63" i="1"/>
  <c r="F63" i="1"/>
  <c r="E63" i="1"/>
  <c r="D63" i="1"/>
  <c r="C63" i="1"/>
  <c r="I62" i="1"/>
  <c r="O62" i="1" s="1"/>
  <c r="H62" i="1"/>
  <c r="G62" i="1"/>
  <c r="F62" i="1"/>
  <c r="E62" i="1"/>
  <c r="D62" i="1"/>
  <c r="C62" i="1"/>
  <c r="I61" i="1"/>
  <c r="N61" i="1" s="1"/>
  <c r="H61" i="1"/>
  <c r="G61" i="1"/>
  <c r="F61" i="1"/>
  <c r="E61" i="1"/>
  <c r="D61" i="1"/>
  <c r="C61" i="1"/>
  <c r="I60" i="1"/>
  <c r="O60" i="1" s="1"/>
  <c r="H60" i="1"/>
  <c r="G60" i="1"/>
  <c r="F60" i="1"/>
  <c r="E60" i="1"/>
  <c r="D60" i="1"/>
  <c r="C60" i="1"/>
  <c r="I59" i="1"/>
  <c r="N59" i="1" s="1"/>
  <c r="H59" i="1"/>
  <c r="G59" i="1"/>
  <c r="F59" i="1"/>
  <c r="E59" i="1"/>
  <c r="D59" i="1"/>
  <c r="C59" i="1"/>
  <c r="I58" i="1"/>
  <c r="O58" i="1" s="1"/>
  <c r="H58" i="1"/>
  <c r="G58" i="1"/>
  <c r="F58" i="1"/>
  <c r="E58" i="1"/>
  <c r="D58" i="1"/>
  <c r="C58" i="1"/>
  <c r="I57" i="1"/>
  <c r="N57" i="1" s="1"/>
  <c r="H57" i="1"/>
  <c r="G57" i="1"/>
  <c r="F57" i="1"/>
  <c r="E57" i="1"/>
  <c r="D57" i="1"/>
  <c r="C57" i="1"/>
  <c r="I56" i="1"/>
  <c r="O56" i="1" s="1"/>
  <c r="H56" i="1"/>
  <c r="G56" i="1"/>
  <c r="F56" i="1"/>
  <c r="E56" i="1"/>
  <c r="D56" i="1"/>
  <c r="C56" i="1"/>
  <c r="I55" i="1"/>
  <c r="N55" i="1" s="1"/>
  <c r="H55" i="1"/>
  <c r="G55" i="1"/>
  <c r="F55" i="1"/>
  <c r="E55" i="1"/>
  <c r="D55" i="1"/>
  <c r="C55" i="1"/>
  <c r="I54" i="1"/>
  <c r="O54" i="1" s="1"/>
  <c r="H54" i="1"/>
  <c r="G54" i="1"/>
  <c r="F54" i="1"/>
  <c r="E54" i="1"/>
  <c r="D54" i="1"/>
  <c r="C54" i="1"/>
  <c r="I53" i="1"/>
  <c r="N53" i="1" s="1"/>
  <c r="H53" i="1"/>
  <c r="G53" i="1"/>
  <c r="F53" i="1"/>
  <c r="E53" i="1"/>
  <c r="D53" i="1"/>
  <c r="C53" i="1"/>
  <c r="I52" i="1"/>
  <c r="O52" i="1" s="1"/>
  <c r="H52" i="1"/>
  <c r="G52" i="1"/>
  <c r="F52" i="1"/>
  <c r="E52" i="1"/>
  <c r="D52" i="1"/>
  <c r="C52" i="1"/>
  <c r="I51" i="1"/>
  <c r="N51" i="1" s="1"/>
  <c r="H51" i="1"/>
  <c r="G51" i="1"/>
  <c r="F51" i="1"/>
  <c r="E51" i="1"/>
  <c r="D51" i="1"/>
  <c r="C51" i="1"/>
  <c r="I50" i="1"/>
  <c r="O50" i="1" s="1"/>
  <c r="H50" i="1"/>
  <c r="G50" i="1"/>
  <c r="F50" i="1"/>
  <c r="E50" i="1"/>
  <c r="D50" i="1"/>
  <c r="C50" i="1"/>
  <c r="I49" i="1"/>
  <c r="N49" i="1" s="1"/>
  <c r="H49" i="1"/>
  <c r="G49" i="1"/>
  <c r="F49" i="1"/>
  <c r="E49" i="1"/>
  <c r="D49" i="1"/>
  <c r="C49" i="1"/>
  <c r="I48" i="1"/>
  <c r="O48" i="1" s="1"/>
  <c r="H48" i="1"/>
  <c r="G48" i="1"/>
  <c r="F48" i="1"/>
  <c r="E48" i="1"/>
  <c r="D48" i="1"/>
  <c r="C48" i="1"/>
  <c r="I47" i="1"/>
  <c r="N47" i="1" s="1"/>
  <c r="H47" i="1"/>
  <c r="G47" i="1"/>
  <c r="F47" i="1"/>
  <c r="E47" i="1"/>
  <c r="D47" i="1"/>
  <c r="C47" i="1"/>
  <c r="I46" i="1"/>
  <c r="O46" i="1" s="1"/>
  <c r="H46" i="1"/>
  <c r="G46" i="1"/>
  <c r="F46" i="1"/>
  <c r="E46" i="1"/>
  <c r="D46" i="1"/>
  <c r="C46" i="1"/>
  <c r="I45" i="1"/>
  <c r="N45" i="1" s="1"/>
  <c r="H45" i="1"/>
  <c r="G45" i="1"/>
  <c r="F45" i="1"/>
  <c r="E45" i="1"/>
  <c r="D45" i="1"/>
  <c r="C45" i="1"/>
  <c r="I44" i="1"/>
  <c r="O44" i="1" s="1"/>
  <c r="H44" i="1"/>
  <c r="G44" i="1"/>
  <c r="F44" i="1"/>
  <c r="E44" i="1"/>
  <c r="D44" i="1"/>
  <c r="C44" i="1"/>
  <c r="I43" i="1"/>
  <c r="N43" i="1" s="1"/>
  <c r="H43" i="1"/>
  <c r="G43" i="1"/>
  <c r="F43" i="1"/>
  <c r="E43" i="1"/>
  <c r="D43" i="1"/>
  <c r="C43" i="1"/>
  <c r="I41" i="1"/>
  <c r="C104" i="1" s="1"/>
  <c r="H41" i="1"/>
  <c r="G41" i="1"/>
  <c r="F41" i="1"/>
  <c r="E41" i="1"/>
  <c r="D41" i="1"/>
  <c r="C41" i="1"/>
  <c r="I40" i="1"/>
  <c r="C110" i="1" s="1"/>
  <c r="H40" i="1"/>
  <c r="B110" i="1" s="1"/>
  <c r="G40" i="1"/>
  <c r="F40" i="1"/>
  <c r="E40" i="1"/>
  <c r="D40" i="1"/>
  <c r="C40" i="1"/>
  <c r="N41" i="1" l="1"/>
  <c r="O43" i="1"/>
  <c r="N44" i="1"/>
  <c r="O45" i="1"/>
  <c r="N46" i="1"/>
  <c r="O47" i="1"/>
  <c r="N48" i="1"/>
  <c r="O49" i="1"/>
  <c r="N50" i="1"/>
  <c r="O51" i="1"/>
  <c r="N52" i="1"/>
  <c r="O53" i="1"/>
  <c r="N54" i="1"/>
  <c r="O55" i="1"/>
  <c r="N56" i="1"/>
  <c r="O57" i="1"/>
  <c r="N58" i="1"/>
  <c r="O59" i="1"/>
  <c r="N60" i="1"/>
  <c r="O61" i="1"/>
  <c r="N62" i="1"/>
  <c r="O63" i="1"/>
  <c r="N64" i="1"/>
  <c r="O65" i="1"/>
  <c r="N66" i="1"/>
  <c r="O67" i="1"/>
  <c r="N68" i="1"/>
  <c r="O69" i="1"/>
  <c r="O70" i="1"/>
  <c r="O71" i="1"/>
  <c r="O72" i="1"/>
  <c r="O41" i="1"/>
</calcChain>
</file>

<file path=xl/sharedStrings.xml><?xml version="1.0" encoding="utf-8"?>
<sst xmlns="http://schemas.openxmlformats.org/spreadsheetml/2006/main" count="108" uniqueCount="42">
  <si>
    <t>Figure 3 : Renewables as a % of final energy consumption in EEA countries (2010 data)</t>
  </si>
  <si>
    <t>Source Eurostat</t>
  </si>
  <si>
    <t>Share of RE to FEC with normalised for hydro</t>
  </si>
  <si>
    <t>2020 target</t>
  </si>
  <si>
    <t>distance to target
(% done)</t>
  </si>
  <si>
    <t>variation 2005-2010</t>
  </si>
  <si>
    <t>EEA - Iceland</t>
  </si>
  <si>
    <t>-</t>
  </si>
  <si>
    <t>EEA</t>
  </si>
  <si>
    <t>EU-27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</si>
  <si>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</si>
  <si>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</si>
  <si>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</si>
  <si>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</si>
  <si>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</si>
  <si>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</si>
  <si>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</si>
  <si>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</si>
  <si>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</si>
  <si>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</si>
  <si>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</si>
  <si>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</si>
  <si>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</si>
  <si>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</si>
  <si>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</si>
  <si>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</si>
  <si>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</si>
  <si>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</si>
  <si>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</si>
  <si>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</si>
  <si>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</si>
  <si>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</si>
  <si>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</si>
  <si>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</si>
  <si>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</si>
  <si>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</si>
  <si>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UK</t>
  </si>
  <si>
    <t>Turkey</t>
  </si>
  <si>
    <t>Norway</t>
  </si>
  <si>
    <t>Switzerland</t>
  </si>
  <si>
    <t>2010 Share of RE in final consumption and new 2020 Directive target</t>
  </si>
  <si>
    <t>2010 shares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</si>
</sst>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_-* #,##0.00_-;_-* #,##0.00\-;_-* &quot;-&quot;??_-;_-@_-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0"/>
      <color theme="1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8"/>
      <name val="Verdana"/>
      <family val="2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94">
    <xf numFmtId="0" fontId="0" fillId="0" borderId="0"/>
    <xf numFmtId="9" fontId="2" fillId="0" borderId="0" applyFont="0" applyFill="0" applyBorder="0" applyAlignment="0" applyProtection="0"/>
    <xf numFmtId="0" fontId="2" fillId="0" borderId="0" applyNumberFormat="0" applyFont="0" applyFill="0" applyBorder="0" applyProtection="0">
      <alignment horizontal="left" vertical="center" indent="5"/>
    </xf>
    <xf numFmtId="4" fontId="5" fillId="5" borderId="0" applyBorder="0">
      <alignment horizontal="right" vertical="center"/>
    </xf>
    <xf numFmtId="4" fontId="5" fillId="5" borderId="16">
      <alignment horizontal="right" vertical="center"/>
    </xf>
    <xf numFmtId="4" fontId="6" fillId="6" borderId="17">
      <alignment horizontal="right" vertical="center"/>
    </xf>
    <xf numFmtId="4" fontId="7" fillId="6" borderId="17">
      <alignment horizontal="right" vertical="center"/>
    </xf>
    <xf numFmtId="4" fontId="6" fillId="6" borderId="17">
      <alignment horizontal="right" vertical="center"/>
    </xf>
    <xf numFmtId="4" fontId="6" fillId="6" borderId="17">
      <alignment horizontal="right" vertical="center"/>
    </xf>
    <xf numFmtId="165" fontId="8" fillId="7" borderId="17">
      <alignment horizontal="right" vertical="center" indent="1"/>
    </xf>
    <xf numFmtId="0" fontId="9" fillId="7" borderId="17">
      <alignment horizontal="right" vertical="center" indent="1"/>
    </xf>
    <xf numFmtId="0" fontId="8" fillId="7" borderId="17">
      <alignment horizontal="left" vertical="center" indent="1"/>
    </xf>
    <xf numFmtId="0" fontId="2" fillId="8" borderId="18">
      <alignment vertical="center"/>
    </xf>
    <xf numFmtId="0" fontId="2" fillId="8" borderId="18">
      <alignment vertical="center"/>
    </xf>
    <xf numFmtId="0" fontId="10" fillId="9" borderId="17">
      <alignment horizontal="left" vertical="top" indent="1"/>
    </xf>
    <xf numFmtId="0" fontId="11" fillId="8" borderId="17">
      <alignment horizontal="center" vertical="center"/>
    </xf>
    <xf numFmtId="0" fontId="12" fillId="7" borderId="17">
      <alignment horizontal="center" vertical="center"/>
    </xf>
    <xf numFmtId="0" fontId="12" fillId="10" borderId="17">
      <alignment horizontal="center" vertical="center"/>
    </xf>
    <xf numFmtId="165" fontId="8" fillId="8" borderId="17">
      <alignment horizontal="right" vertical="center" indent="1"/>
    </xf>
    <xf numFmtId="0" fontId="13" fillId="0" borderId="17">
      <alignment horizontal="left" vertical="top" indent="1"/>
    </xf>
    <xf numFmtId="0" fontId="2" fillId="8" borderId="0">
      <alignment vertical="center"/>
    </xf>
    <xf numFmtId="0" fontId="2" fillId="8" borderId="0">
      <alignment vertical="center"/>
    </xf>
    <xf numFmtId="0" fontId="14" fillId="8" borderId="19">
      <alignment horizontal="left" vertical="center" indent="1"/>
    </xf>
    <xf numFmtId="0" fontId="12" fillId="8" borderId="20">
      <alignment horizontal="left" vertical="center" indent="1"/>
    </xf>
    <xf numFmtId="0" fontId="14" fillId="8" borderId="17">
      <alignment horizontal="left" vertical="center" indent="1"/>
    </xf>
    <xf numFmtId="0" fontId="9" fillId="8" borderId="17">
      <alignment horizontal="right" vertical="center" indent="1"/>
    </xf>
    <xf numFmtId="0" fontId="14" fillId="8" borderId="18">
      <alignment vertical="center"/>
    </xf>
    <xf numFmtId="0" fontId="15" fillId="11" borderId="17">
      <alignment horizontal="left" vertical="center" indent="1"/>
    </xf>
    <xf numFmtId="0" fontId="15" fillId="11" borderId="17">
      <alignment horizontal="left" vertical="center" indent="1"/>
    </xf>
    <xf numFmtId="0" fontId="8" fillId="8" borderId="17">
      <alignment horizontal="left" vertical="center" indent="1"/>
    </xf>
    <xf numFmtId="0" fontId="16" fillId="8" borderId="17">
      <alignment horizontal="left" vertical="center" wrapText="1" indent="1"/>
    </xf>
    <xf numFmtId="0" fontId="14" fillId="8" borderId="18">
      <alignment vertical="center"/>
    </xf>
    <xf numFmtId="0" fontId="11" fillId="6" borderId="17">
      <alignment horizontal="left" vertical="center" indent="1"/>
    </xf>
    <xf numFmtId="0" fontId="1" fillId="2" borderId="1" applyNumberFormat="0" applyFont="0" applyAlignment="0" applyProtection="0"/>
    <xf numFmtId="0" fontId="6" fillId="0" borderId="0" applyNumberFormat="0">
      <alignment horizontal="right"/>
    </xf>
    <xf numFmtId="0" fontId="2" fillId="0" borderId="8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 applyNumberFormat="0" applyFont="0" applyFill="0" applyBorder="0" applyProtection="0">
      <alignment vertical="center"/>
    </xf>
    <xf numFmtId="0" fontId="19" fillId="0" borderId="0"/>
    <xf numFmtId="0" fontId="19" fillId="0" borderId="0"/>
    <xf numFmtId="0" fontId="19" fillId="0" borderId="0"/>
    <xf numFmtId="4" fontId="5" fillId="0" borderId="17" applyFill="0" applyBorder="0" applyProtection="0">
      <alignment horizontal="right" vertical="center"/>
    </xf>
    <xf numFmtId="0" fontId="20" fillId="0" borderId="0" applyNumberFormat="0" applyFill="0" applyBorder="0" applyProtection="0">
      <alignment horizontal="left" vertical="center"/>
    </xf>
    <xf numFmtId="0" fontId="2" fillId="12" borderId="0" applyNumberFormat="0" applyFont="0" applyBorder="0" applyAlignment="0" applyProtection="0"/>
    <xf numFmtId="4" fontId="2" fillId="12" borderId="0" applyNumberFormat="0" applyFon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/>
    <xf numFmtId="4" fontId="5" fillId="0" borderId="0"/>
  </cellStyleXfs>
  <cellXfs count="46">
    <xf numFmtId="0" fontId="0" fillId="0" borderId="0" xfId="0"/>
    <xf numFmtId="0" fontId="3" fillId="0" borderId="0" xfId="0" applyFont="1"/>
    <xf numFmtId="0" fontId="2" fillId="0" borderId="0" xfId="0" applyFont="1"/>
    <xf numFmtId="0" fontId="4" fillId="3" borderId="0" xfId="0" applyFont="1" applyFill="1"/>
    <xf numFmtId="0" fontId="0" fillId="3" borderId="0" xfId="0" applyFill="1"/>
    <xf numFmtId="0" fontId="4" fillId="0" borderId="0" xfId="0" applyFont="1"/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4" borderId="7" xfId="0" applyFont="1" applyFill="1" applyBorder="1" applyAlignment="1">
      <alignment horizontal="left"/>
    </xf>
    <xf numFmtId="164" fontId="0" fillId="4" borderId="3" xfId="1" applyNumberFormat="1" applyFont="1" applyFill="1" applyBorder="1" applyAlignment="1">
      <alignment horizontal="center"/>
    </xf>
    <xf numFmtId="164" fontId="0" fillId="4" borderId="4" xfId="1" applyNumberFormat="1" applyFont="1" applyFill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2" fillId="4" borderId="9" xfId="0" applyFont="1" applyFill="1" applyBorder="1" applyAlignment="1">
      <alignment horizontal="left"/>
    </xf>
    <xf numFmtId="164" fontId="0" fillId="4" borderId="10" xfId="1" applyNumberFormat="1" applyFont="1" applyFill="1" applyBorder="1" applyAlignment="1">
      <alignment horizontal="center"/>
    </xf>
    <xf numFmtId="164" fontId="0" fillId="4" borderId="11" xfId="1" applyNumberFormat="1" applyFont="1" applyFill="1" applyBorder="1" applyAlignment="1">
      <alignment horizontal="center"/>
    </xf>
    <xf numFmtId="1" fontId="0" fillId="0" borderId="12" xfId="0" applyNumberFormat="1" applyBorder="1"/>
    <xf numFmtId="164" fontId="0" fillId="0" borderId="11" xfId="0" applyNumberFormat="1" applyBorder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/>
    <xf numFmtId="0" fontId="0" fillId="0" borderId="0" xfId="0" applyAlignment="1">
      <alignment wrapText="1"/>
    </xf>
    <xf numFmtId="0" fontId="0" fillId="0" borderId="0" xfId="0" applyFill="1"/>
    <xf numFmtId="0" fontId="0" fillId="0" borderId="13" xfId="0" applyFill="1" applyBorder="1" applyAlignment="1">
      <alignment horizontal="left"/>
    </xf>
    <xf numFmtId="164" fontId="0" fillId="0" borderId="14" xfId="1" applyNumberFormat="1" applyFont="1" applyFill="1" applyBorder="1" applyAlignment="1">
      <alignment horizontal="center"/>
    </xf>
    <xf numFmtId="9" fontId="0" fillId="0" borderId="15" xfId="1" applyNumberFormat="1" applyFont="1" applyFill="1" applyBorder="1" applyAlignment="1">
      <alignment horizontal="center"/>
    </xf>
    <xf numFmtId="1" fontId="0" fillId="0" borderId="0" xfId="0" applyNumberFormat="1" applyFill="1" applyBorder="1"/>
    <xf numFmtId="164" fontId="0" fillId="0" borderId="15" xfId="0" applyNumberFormat="1" applyFill="1" applyBorder="1"/>
    <xf numFmtId="0" fontId="0" fillId="0" borderId="0" xfId="0" applyFill="1" applyAlignment="1">
      <alignment wrapText="1"/>
    </xf>
    <xf numFmtId="0" fontId="2" fillId="0" borderId="13" xfId="0" applyFont="1" applyFill="1" applyBorder="1" applyAlignment="1">
      <alignment horizontal="left"/>
    </xf>
    <xf numFmtId="164" fontId="0" fillId="0" borderId="15" xfId="1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164" fontId="0" fillId="0" borderId="10" xfId="1" applyNumberFormat="1" applyFont="1" applyFill="1" applyBorder="1" applyAlignment="1">
      <alignment horizontal="center"/>
    </xf>
    <xf numFmtId="164" fontId="0" fillId="0" borderId="11" xfId="1" applyNumberFormat="1" applyFont="1" applyFill="1" applyBorder="1" applyAlignment="1">
      <alignment horizontal="center"/>
    </xf>
    <xf numFmtId="1" fontId="0" fillId="0" borderId="12" xfId="0" applyNumberFormat="1" applyFill="1" applyBorder="1"/>
    <xf numFmtId="164" fontId="0" fillId="0" borderId="11" xfId="0" applyNumberFormat="1" applyFill="1" applyBorder="1"/>
    <xf numFmtId="0" fontId="0" fillId="0" borderId="0" xfId="0" applyFont="1" applyFill="1" applyBorder="1" applyAlignment="1">
      <alignment horizontal="left"/>
    </xf>
    <xf numFmtId="164" fontId="0" fillId="0" borderId="0" xfId="1" applyNumberFormat="1" applyFont="1"/>
    <xf numFmtId="164" fontId="0" fillId="0" borderId="0" xfId="0" applyNumberFormat="1"/>
  </cellXfs>
  <cellStyles count="94">
    <cellStyle name="5x indented GHG Textfiels" xfId="2"/>
    <cellStyle name="AggBoldCells" xfId="3"/>
    <cellStyle name="AggCels_T(2)" xfId="4"/>
    <cellStyle name="AggOrange 2" xfId="5"/>
    <cellStyle name="AggOrange_bld_it" xfId="6"/>
    <cellStyle name="AggOrange9 2" xfId="7"/>
    <cellStyle name="AggOrange9_CRFReport-template" xfId="8"/>
    <cellStyle name="clsAltData" xfId="9"/>
    <cellStyle name="clsAltMRVData" xfId="10"/>
    <cellStyle name="clsAltRowHeader" xfId="11"/>
    <cellStyle name="clsBlank" xfId="12"/>
    <cellStyle name="clsBlank 2" xfId="13"/>
    <cellStyle name="ClsColHeader" xfId="14"/>
    <cellStyle name="clsColumnHeader" xfId="15"/>
    <cellStyle name="clsColumnHeader1" xfId="16"/>
    <cellStyle name="clsColumnHeader2" xfId="17"/>
    <cellStyle name="clsData" xfId="18"/>
    <cellStyle name="ClsData 2" xfId="19"/>
    <cellStyle name="clsDefault" xfId="20"/>
    <cellStyle name="clsDefault 2" xfId="21"/>
    <cellStyle name="clsIndexTableData" xfId="22"/>
    <cellStyle name="clsIndexTableHdr" xfId="23"/>
    <cellStyle name="clsIndexTableTitle" xfId="24"/>
    <cellStyle name="clsMRVData" xfId="25"/>
    <cellStyle name="clsMRVRow" xfId="26"/>
    <cellStyle name="clsReportFooter" xfId="27"/>
    <cellStyle name="clsReportHeader" xfId="28"/>
    <cellStyle name="clsRowHeader" xfId="29"/>
    <cellStyle name="clsRptComment" xfId="30"/>
    <cellStyle name="clsScale" xfId="31"/>
    <cellStyle name="clsSection" xfId="32"/>
    <cellStyle name="Commentaire 2" xfId="33"/>
    <cellStyle name="Constants" xfId="34"/>
    <cellStyle name="Empty_TBorder" xfId="35"/>
    <cellStyle name="Headline" xfId="36"/>
    <cellStyle name="Lien hypertexte 2" xfId="37"/>
    <cellStyle name="Lien hypertexte 3" xfId="38"/>
    <cellStyle name="Milliers 2" xfId="39"/>
    <cellStyle name="Milliers 3" xfId="40"/>
    <cellStyle name="Milliers 3 2" xfId="41"/>
    <cellStyle name="Milliers 3 3" xfId="42"/>
    <cellStyle name="Milliers 4" xfId="43"/>
    <cellStyle name="Milliers 4 2" xfId="44"/>
    <cellStyle name="Milliers 4 3" xfId="45"/>
    <cellStyle name="Normal" xfId="0" builtinId="0"/>
    <cellStyle name="Normal 2" xfId="46"/>
    <cellStyle name="Normal 2 2" xfId="47"/>
    <cellStyle name="Normal 2 2 2" xfId="48"/>
    <cellStyle name="Normal 2 2 3" xfId="49"/>
    <cellStyle name="Normal 2 3" xfId="50"/>
    <cellStyle name="Normal 2 3 2" xfId="51"/>
    <cellStyle name="Normal 3" xfId="52"/>
    <cellStyle name="Normal 3 2" xfId="53"/>
    <cellStyle name="Normal 3 2 2" xfId="54"/>
    <cellStyle name="Normal 3 3" xfId="55"/>
    <cellStyle name="Normal 4" xfId="56"/>
    <cellStyle name="Normal 4 2" xfId="57"/>
    <cellStyle name="Normal 4 3" xfId="58"/>
    <cellStyle name="Normal 4 4" xfId="59"/>
    <cellStyle name="Normal 5" xfId="60"/>
    <cellStyle name="Normal 5 2" xfId="61"/>
    <cellStyle name="Normal 5 2 2" xfId="62"/>
    <cellStyle name="Normal 5 3" xfId="63"/>
    <cellStyle name="Normal 5 3 2" xfId="64"/>
    <cellStyle name="Normal 6" xfId="65"/>
    <cellStyle name="Normal 6 2" xfId="66"/>
    <cellStyle name="Normal 6 2 2" xfId="67"/>
    <cellStyle name="Normal 6 3" xfId="68"/>
    <cellStyle name="Normal 6 4" xfId="69"/>
    <cellStyle name="Normal 7" xfId="70"/>
    <cellStyle name="Normal 7 2" xfId="71"/>
    <cellStyle name="Normal 7 3" xfId="72"/>
    <cellStyle name="Normal 8" xfId="73"/>
    <cellStyle name="Normal 8 2" xfId="74"/>
    <cellStyle name="Normal 8 3" xfId="75"/>
    <cellStyle name="Normal 9" xfId="76"/>
    <cellStyle name="Normal GHG Numbers (0.00)" xfId="77"/>
    <cellStyle name="Normal GHG Textfiels Bold" xfId="78"/>
    <cellStyle name="Normal GHG-Shade" xfId="79"/>
    <cellStyle name="Normal GHG-Shade 2" xfId="80"/>
    <cellStyle name="Percent" xfId="1" builtinId="5"/>
    <cellStyle name="Pourcentage 2" xfId="81"/>
    <cellStyle name="Pourcentage 2 2" xfId="82"/>
    <cellStyle name="Pourcentage 2 3" xfId="83"/>
    <cellStyle name="Pourcentage 3" xfId="84"/>
    <cellStyle name="Pourcentage 3 2" xfId="85"/>
    <cellStyle name="Pourcentage 3 3" xfId="86"/>
    <cellStyle name="Pourcentage 4" xfId="87"/>
    <cellStyle name="Pourcentage 4 2" xfId="88"/>
    <cellStyle name="Pourcentage 4 3" xfId="89"/>
    <cellStyle name="Standard 2" xfId="90"/>
    <cellStyle name="Standard_CRFReport-template" xfId="91"/>
    <cellStyle name="Standaard_blad" xfId="92"/>
    <cellStyle name="Обычный_CRF2002 (1)" xfId="9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04659420768064E-2"/>
          <c:y val="7.6995192769946735E-2"/>
          <c:w val="0.89839258933147947"/>
          <c:h val="0.61070929583169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  share and targets'!$C$75</c:f>
              <c:strCache>
                <c:ptCount val="1"/>
                <c:pt idx="0">
                  <c:v>2010 shares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3  share and targets'!$A$76:$A$110</c:f>
              <c:strCache>
                <c:ptCount val="35"/>
                <c:pt idx="0">
                  <c:v>Sweden</c:v>
                </c:pt>
                <c:pt idx="1">
                  <c:v>Latvia</c:v>
                </c:pt>
                <c:pt idx="2">
                  <c:v>Finland</c:v>
                </c:pt>
                <c:pt idx="3">
                  <c:v>Austria</c:v>
                </c:pt>
                <c:pt idx="4">
                  <c:v>Portugal</c:v>
                </c:pt>
                <c:pt idx="5">
                  <c:v>Estonia</c:v>
                </c:pt>
                <c:pt idx="6">
                  <c:v>Romania</c:v>
                </c:pt>
                <c:pt idx="7">
                  <c:v>Denmark</c:v>
                </c:pt>
                <c:pt idx="8">
                  <c:v>Slovenia</c:v>
                </c:pt>
                <c:pt idx="9">
                  <c:v>Lithuania</c:v>
                </c:pt>
                <c:pt idx="10">
                  <c:v>Spain</c:v>
                </c:pt>
                <c:pt idx="11">
                  <c:v>Bulgaria</c:v>
                </c:pt>
                <c:pt idx="12">
                  <c:v>France</c:v>
                </c:pt>
                <c:pt idx="13">
                  <c:v>Germany</c:v>
                </c:pt>
                <c:pt idx="14">
                  <c:v>Italy</c:v>
                </c:pt>
                <c:pt idx="15">
                  <c:v>Slovakia</c:v>
                </c:pt>
                <c:pt idx="16">
                  <c:v>Poland</c:v>
                </c:pt>
                <c:pt idx="17">
                  <c:v>Greece</c:v>
                </c:pt>
                <c:pt idx="18">
                  <c:v>Czech Republic</c:v>
                </c:pt>
                <c:pt idx="19">
                  <c:v>Hungary</c:v>
                </c:pt>
                <c:pt idx="20">
                  <c:v>Ireland</c:v>
                </c:pt>
                <c:pt idx="21">
                  <c:v>Belgium</c:v>
                </c:pt>
                <c:pt idx="22">
                  <c:v>Cyprus</c:v>
                </c:pt>
                <c:pt idx="23">
                  <c:v>Netherlands</c:v>
                </c:pt>
                <c:pt idx="24">
                  <c:v>UK</c:v>
                </c:pt>
                <c:pt idx="25">
                  <c:v>Luxembourg</c:v>
                </c:pt>
                <c:pt idx="26">
                  <c:v>Malta</c:v>
                </c:pt>
                <c:pt idx="28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Turkey</c:v>
                </c:pt>
                <c:pt idx="34">
                  <c:v>EEA</c:v>
                </c:pt>
              </c:strCache>
            </c:strRef>
          </c:cat>
          <c:val>
            <c:numRef>
              <c:f>'Figure 3  share and targets'!$C$76:$C$110</c:f>
              <c:numCache>
                <c:formatCode>0.0%</c:formatCode>
                <c:ptCount val="35"/>
                <c:pt idx="0">
                  <c:v>0.4794367156778418</c:v>
                </c:pt>
                <c:pt idx="1">
                  <c:v>0.32573886783467326</c:v>
                </c:pt>
                <c:pt idx="2">
                  <c:v>0.32173273650472151</c:v>
                </c:pt>
                <c:pt idx="3">
                  <c:v>0.3005008335210721</c:v>
                </c:pt>
                <c:pt idx="4">
                  <c:v>0.24572752857084895</c:v>
                </c:pt>
                <c:pt idx="5">
                  <c:v>0.24320049624736564</c:v>
                </c:pt>
                <c:pt idx="6">
                  <c:v>0.2336315683649158</c:v>
                </c:pt>
                <c:pt idx="7">
                  <c:v>0.222152954705056</c:v>
                </c:pt>
                <c:pt idx="8">
                  <c:v>0.19796999309579696</c:v>
                </c:pt>
                <c:pt idx="9">
                  <c:v>0.19716815826856252</c:v>
                </c:pt>
                <c:pt idx="10">
                  <c:v>0.13832830552146747</c:v>
                </c:pt>
                <c:pt idx="11">
                  <c:v>0.1379335257530396</c:v>
                </c:pt>
                <c:pt idx="12">
                  <c:v>0.12925449092271665</c:v>
                </c:pt>
                <c:pt idx="13">
                  <c:v>0.10996687641952836</c:v>
                </c:pt>
                <c:pt idx="14">
                  <c:v>0.10111083222025576</c:v>
                </c:pt>
                <c:pt idx="15">
                  <c:v>9.763145678250415E-2</c:v>
                </c:pt>
                <c:pt idx="16">
                  <c:v>9.4141461180722433E-2</c:v>
                </c:pt>
                <c:pt idx="17">
                  <c:v>9.2448526833044845E-2</c:v>
                </c:pt>
                <c:pt idx="18">
                  <c:v>9.2350617448531694E-2</c:v>
                </c:pt>
                <c:pt idx="19">
                  <c:v>8.682563046180565E-2</c:v>
                </c:pt>
                <c:pt idx="20">
                  <c:v>5.4643527127496296E-2</c:v>
                </c:pt>
                <c:pt idx="21">
                  <c:v>5.1497878544361907E-2</c:v>
                </c:pt>
                <c:pt idx="22">
                  <c:v>4.8484006110580263E-2</c:v>
                </c:pt>
                <c:pt idx="23">
                  <c:v>3.7629798848303926E-2</c:v>
                </c:pt>
                <c:pt idx="24">
                  <c:v>3.2041427658281996E-2</c:v>
                </c:pt>
                <c:pt idx="25">
                  <c:v>2.8337895136649732E-2</c:v>
                </c:pt>
                <c:pt idx="26">
                  <c:v>3.5566558089766337E-3</c:v>
                </c:pt>
                <c:pt idx="28">
                  <c:v>0.12527467680606147</c:v>
                </c:pt>
                <c:pt idx="30">
                  <c:v>0.61055737639772856</c:v>
                </c:pt>
                <c:pt idx="31">
                  <c:v>0.22017437942058413</c:v>
                </c:pt>
                <c:pt idx="32">
                  <c:v>0.14048362207097309</c:v>
                </c:pt>
                <c:pt idx="34">
                  <c:v>0.13403710410433375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359616"/>
        <c:axId val="171369984"/>
      </c:barChart>
      <c:scatterChart>
        <c:scatterStyle val="lineMarker"/>
        <c:varyColors val="0"/>
        <c:ser>
          <c:idx val="1"/>
          <c:order val="1"/>
          <c:tx>
            <c:strRef>
              <c:f>'Figure 3  share and targets'!$D$75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strRef>
              <c:f>'Figure 3  share and targets'!$A$76:$A$110</c:f>
              <c:strCache>
                <c:ptCount val="35"/>
                <c:pt idx="0">
                  <c:v>Sweden</c:v>
                </c:pt>
                <c:pt idx="1">
                  <c:v>Latvia</c:v>
                </c:pt>
                <c:pt idx="2">
                  <c:v>Finland</c:v>
                </c:pt>
                <c:pt idx="3">
                  <c:v>Austria</c:v>
                </c:pt>
                <c:pt idx="4">
                  <c:v>Portugal</c:v>
                </c:pt>
                <c:pt idx="5">
                  <c:v>Estonia</c:v>
                </c:pt>
                <c:pt idx="6">
                  <c:v>Romania</c:v>
                </c:pt>
                <c:pt idx="7">
                  <c:v>Denmark</c:v>
                </c:pt>
                <c:pt idx="8">
                  <c:v>Slovenia</c:v>
                </c:pt>
                <c:pt idx="9">
                  <c:v>Lithuania</c:v>
                </c:pt>
                <c:pt idx="10">
                  <c:v>Spain</c:v>
                </c:pt>
                <c:pt idx="11">
                  <c:v>Bulgaria</c:v>
                </c:pt>
                <c:pt idx="12">
                  <c:v>France</c:v>
                </c:pt>
                <c:pt idx="13">
                  <c:v>Germany</c:v>
                </c:pt>
                <c:pt idx="14">
                  <c:v>Italy</c:v>
                </c:pt>
                <c:pt idx="15">
                  <c:v>Slovakia</c:v>
                </c:pt>
                <c:pt idx="16">
                  <c:v>Poland</c:v>
                </c:pt>
                <c:pt idx="17">
                  <c:v>Greece</c:v>
                </c:pt>
                <c:pt idx="18">
                  <c:v>Czech Republic</c:v>
                </c:pt>
                <c:pt idx="19">
                  <c:v>Hungary</c:v>
                </c:pt>
                <c:pt idx="20">
                  <c:v>Ireland</c:v>
                </c:pt>
                <c:pt idx="21">
                  <c:v>Belgium</c:v>
                </c:pt>
                <c:pt idx="22">
                  <c:v>Cyprus</c:v>
                </c:pt>
                <c:pt idx="23">
                  <c:v>Netherlands</c:v>
                </c:pt>
                <c:pt idx="24">
                  <c:v>UK</c:v>
                </c:pt>
                <c:pt idx="25">
                  <c:v>Luxembourg</c:v>
                </c:pt>
                <c:pt idx="26">
                  <c:v>Malta</c:v>
                </c:pt>
                <c:pt idx="28">
                  <c:v>EU-27</c:v>
                </c:pt>
                <c:pt idx="30">
                  <c:v>Norway</c:v>
                </c:pt>
                <c:pt idx="31">
                  <c:v>Switzerland</c:v>
                </c:pt>
                <c:pt idx="32">
                  <c:v>Turkey</c:v>
                </c:pt>
                <c:pt idx="34">
                  <c:v>EEA</c:v>
                </c:pt>
              </c:strCache>
            </c:strRef>
          </c:xVal>
          <c:yVal>
            <c:numRef>
              <c:f>'Figure 3  share and targets'!$D$76:$D$110</c:f>
              <c:numCache>
                <c:formatCode>0.0%</c:formatCode>
                <c:ptCount val="35"/>
                <c:pt idx="0">
                  <c:v>0.49</c:v>
                </c:pt>
                <c:pt idx="1">
                  <c:v>0.4</c:v>
                </c:pt>
                <c:pt idx="2">
                  <c:v>0.38</c:v>
                </c:pt>
                <c:pt idx="3">
                  <c:v>0.34</c:v>
                </c:pt>
                <c:pt idx="4">
                  <c:v>0.31</c:v>
                </c:pt>
                <c:pt idx="5">
                  <c:v>0.25</c:v>
                </c:pt>
                <c:pt idx="6">
                  <c:v>0.24</c:v>
                </c:pt>
                <c:pt idx="7">
                  <c:v>0.3</c:v>
                </c:pt>
                <c:pt idx="8">
                  <c:v>0.25</c:v>
                </c:pt>
                <c:pt idx="9">
                  <c:v>0.23</c:v>
                </c:pt>
                <c:pt idx="10">
                  <c:v>0.2</c:v>
                </c:pt>
                <c:pt idx="11">
                  <c:v>0.16</c:v>
                </c:pt>
                <c:pt idx="12">
                  <c:v>0.23</c:v>
                </c:pt>
                <c:pt idx="13">
                  <c:v>0.18</c:v>
                </c:pt>
                <c:pt idx="14">
                  <c:v>0.17</c:v>
                </c:pt>
                <c:pt idx="15">
                  <c:v>0.14000000000000001</c:v>
                </c:pt>
                <c:pt idx="16">
                  <c:v>0.15</c:v>
                </c:pt>
                <c:pt idx="17">
                  <c:v>0.18</c:v>
                </c:pt>
                <c:pt idx="18">
                  <c:v>0.13</c:v>
                </c:pt>
                <c:pt idx="19">
                  <c:v>0.13</c:v>
                </c:pt>
                <c:pt idx="20">
                  <c:v>0.16</c:v>
                </c:pt>
                <c:pt idx="21">
                  <c:v>0.13</c:v>
                </c:pt>
                <c:pt idx="22">
                  <c:v>0.13</c:v>
                </c:pt>
                <c:pt idx="23">
                  <c:v>0.14000000000000001</c:v>
                </c:pt>
                <c:pt idx="24">
                  <c:v>0.15</c:v>
                </c:pt>
                <c:pt idx="25">
                  <c:v>0.11</c:v>
                </c:pt>
                <c:pt idx="26">
                  <c:v>0.1</c:v>
                </c:pt>
                <c:pt idx="28">
                  <c:v>0.2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359616"/>
        <c:axId val="171369984"/>
      </c:scatterChart>
      <c:catAx>
        <c:axId val="17135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36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369984"/>
        <c:scaling>
          <c:orientation val="minMax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359616"/>
        <c:crosses val="autoZero"/>
        <c:crossBetween val="between"/>
        <c:minorUnit val="0.1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934463961235615"/>
          <c:y val="8.1912025394731414E-2"/>
          <c:w val="0.23770509455548827"/>
          <c:h val="6.46897802696128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78" l="0.78740157499999996" r="0.78740157499999996" t="0.98425196899999978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</xdr:row>
      <xdr:rowOff>57150</xdr:rowOff>
    </xdr:from>
    <xdr:to>
      <xdr:col>10</xdr:col>
      <xdr:colOff>171450</xdr:colOff>
      <xdr:row>24</xdr:row>
      <xdr:rowOff>133350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28_2012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_QC"/>
      <sheetName val="Eurostat data"/>
      <sheetName val="Eurostat RE"/>
      <sheetName val="Figure  1 and 2"/>
      <sheetName val="Figure 3  share and targets"/>
      <sheetName val="% RE final"/>
      <sheetName val="%RE heat"/>
      <sheetName val="% REN Elec"/>
      <sheetName val="% biofuel"/>
      <sheetName val="Wind"/>
      <sheetName val="Hydro"/>
      <sheetName val="RE final"/>
    </sheetNames>
    <sheetDataSet>
      <sheetData sheetId="0"/>
      <sheetData sheetId="1"/>
      <sheetData sheetId="2">
        <row r="37">
          <cell r="B37">
            <v>0.22865044366915935</v>
          </cell>
          <cell r="C37">
            <v>0.24957642234470506</v>
          </cell>
          <cell r="D37">
            <v>0.26610049781593864</v>
          </cell>
          <cell r="E37">
            <v>0.28858682266450753</v>
          </cell>
          <cell r="F37">
            <v>0.29185335901034926</v>
          </cell>
          <cell r="G37">
            <v>0.30969330049308985</v>
          </cell>
          <cell r="H37">
            <v>0.3005008335210721</v>
          </cell>
        </row>
        <row r="38">
          <cell r="B38">
            <v>1.8916074972577742E-2</v>
          </cell>
          <cell r="C38">
            <v>2.3058924941060561E-2</v>
          </cell>
          <cell r="D38">
            <v>2.616551156760142E-2</v>
          </cell>
          <cell r="E38">
            <v>2.9301180347034061E-2</v>
          </cell>
          <cell r="F38">
            <v>3.2612995689220034E-2</v>
          </cell>
          <cell r="G38">
            <v>4.4847794534741858E-2</v>
          </cell>
          <cell r="H38">
            <v>5.1497878544361907E-2</v>
          </cell>
        </row>
        <row r="39">
          <cell r="B39">
            <v>9.6088045597151769E-2</v>
          </cell>
          <cell r="C39">
            <v>9.5088602402280856E-2</v>
          </cell>
          <cell r="D39">
            <v>9.6002188863534038E-2</v>
          </cell>
          <cell r="E39">
            <v>9.2991302757438513E-2</v>
          </cell>
          <cell r="F39">
            <v>9.8173378592838145E-2</v>
          </cell>
          <cell r="G39">
            <v>0.11877926127477324</v>
          </cell>
          <cell r="H39">
            <v>0.1379335257530396</v>
          </cell>
        </row>
        <row r="40">
          <cell r="B40">
            <v>6.0588518728746731E-2</v>
          </cell>
          <cell r="C40">
            <v>6.1320629113050591E-2</v>
          </cell>
          <cell r="D40">
            <v>6.4511729710475904E-2</v>
          </cell>
          <cell r="E40">
            <v>7.4258864730384774E-2</v>
          </cell>
          <cell r="F40">
            <v>7.6205990893121189E-2</v>
          </cell>
          <cell r="G40">
            <v>8.5465010453491225E-2</v>
          </cell>
          <cell r="H40">
            <v>9.2350617448531694E-2</v>
          </cell>
        </row>
        <row r="41">
          <cell r="B41">
            <v>2.3893262675010785E-2</v>
          </cell>
          <cell r="C41">
            <v>2.3666636264667654E-2</v>
          </cell>
          <cell r="D41">
            <v>2.4870289893848142E-2</v>
          </cell>
          <cell r="E41">
            <v>3.0931979198531061E-2</v>
          </cell>
          <cell r="F41">
            <v>4.1015734953544374E-2</v>
          </cell>
          <cell r="G41">
            <v>4.5718858111313425E-2</v>
          </cell>
          <cell r="H41">
            <v>4.8484006110580263E-2</v>
          </cell>
        </row>
        <row r="42">
          <cell r="B42">
            <v>0.15058142861889723</v>
          </cell>
          <cell r="C42">
            <v>0.16189151380834768</v>
          </cell>
          <cell r="D42">
            <v>0.16529910662107386</v>
          </cell>
          <cell r="E42">
            <v>0.17964670964348647</v>
          </cell>
          <cell r="F42">
            <v>0.18769193014619137</v>
          </cell>
          <cell r="G42">
            <v>0.20233841595575092</v>
          </cell>
          <cell r="H42">
            <v>0.222152954705056</v>
          </cell>
        </row>
        <row r="43">
          <cell r="B43">
            <v>0.18419400365317973</v>
          </cell>
          <cell r="C43">
            <v>0.17456904307782678</v>
          </cell>
          <cell r="D43">
            <v>0.16090804106058068</v>
          </cell>
          <cell r="E43">
            <v>0.17119768125062931</v>
          </cell>
          <cell r="F43">
            <v>0.18907447166656102</v>
          </cell>
          <cell r="G43">
            <v>0.23009527420206904</v>
          </cell>
          <cell r="H43">
            <v>0.24320049624736564</v>
          </cell>
        </row>
        <row r="44">
          <cell r="B44">
            <v>0.291081090653736</v>
          </cell>
          <cell r="C44">
            <v>0.28670693766741429</v>
          </cell>
          <cell r="D44">
            <v>0.29868859928348307</v>
          </cell>
          <cell r="E44">
            <v>0.29497079035655122</v>
          </cell>
          <cell r="F44">
            <v>0.31055402073222055</v>
          </cell>
          <cell r="G44">
            <v>0.31120258233611936</v>
          </cell>
          <cell r="H44">
            <v>0.32173273650472151</v>
          </cell>
        </row>
        <row r="45">
          <cell r="B45">
            <v>9.3499303528224484E-2</v>
          </cell>
          <cell r="C45">
            <v>9.4770560842070556E-2</v>
          </cell>
          <cell r="D45">
            <v>9.5756515591346514E-2</v>
          </cell>
          <cell r="E45">
            <v>0.10235054344359409</v>
          </cell>
          <cell r="F45">
            <v>0.11297100871096837</v>
          </cell>
          <cell r="G45">
            <v>0.12320203073593389</v>
          </cell>
          <cell r="H45">
            <v>0.12925449092271665</v>
          </cell>
        </row>
        <row r="46">
          <cell r="B46">
            <v>5.1394579435719394E-2</v>
          </cell>
          <cell r="C46">
            <v>5.8927747379598404E-2</v>
          </cell>
          <cell r="D46">
            <v>6.8760535754492466E-2</v>
          </cell>
          <cell r="E46">
            <v>9.022178615034121E-2</v>
          </cell>
          <cell r="F46">
            <v>9.0552763261180197E-2</v>
          </cell>
          <cell r="G46">
            <v>9.5348693750445745E-2</v>
          </cell>
          <cell r="H46">
            <v>0.10996687641952836</v>
          </cell>
        </row>
        <row r="47">
          <cell r="B47">
            <v>6.8535015030373431E-2</v>
          </cell>
          <cell r="C47">
            <v>6.9983062228497817E-2</v>
          </cell>
          <cell r="D47">
            <v>6.9697529034134828E-2</v>
          </cell>
          <cell r="E47">
            <v>8.1408982268612901E-2</v>
          </cell>
          <cell r="F47">
            <v>8.0128589641249193E-2</v>
          </cell>
          <cell r="G47">
            <v>8.1062479629192705E-2</v>
          </cell>
          <cell r="H47">
            <v>9.2448526833044845E-2</v>
          </cell>
        </row>
        <row r="48">
          <cell r="B48">
            <v>4.3827061229319793E-2</v>
          </cell>
          <cell r="C48">
            <v>4.4951441321562521E-2</v>
          </cell>
          <cell r="D48">
            <v>5.0718393456228722E-2</v>
          </cell>
          <cell r="E48">
            <v>5.9389145550125415E-2</v>
          </cell>
          <cell r="F48">
            <v>6.5629354650976676E-2</v>
          </cell>
          <cell r="G48">
            <v>8.0649796625727035E-2</v>
          </cell>
          <cell r="H48">
            <v>8.682563046180565E-2</v>
          </cell>
        </row>
        <row r="49">
          <cell r="B49">
            <v>2.243901467401516E-2</v>
          </cell>
          <cell r="C49">
            <v>2.6869457867624541E-2</v>
          </cell>
          <cell r="D49">
            <v>2.921888689475512E-2</v>
          </cell>
          <cell r="E49">
            <v>3.3288836392874548E-2</v>
          </cell>
          <cell r="F49">
            <v>3.8595793264827191E-2</v>
          </cell>
          <cell r="G49">
            <v>5.0520757779536657E-2</v>
          </cell>
          <cell r="H49">
            <v>5.4643527127496296E-2</v>
          </cell>
        </row>
        <row r="50">
          <cell r="B50">
            <v>5.2680618923012436E-2</v>
          </cell>
          <cell r="C50">
            <v>5.3202731535334412E-2</v>
          </cell>
          <cell r="D50">
            <v>5.7893794648399395E-2</v>
          </cell>
          <cell r="E50">
            <v>5.7247837607368075E-2</v>
          </cell>
          <cell r="F50">
            <v>7.0884382941508214E-2</v>
          </cell>
          <cell r="G50">
            <v>8.8625159161983699E-2</v>
          </cell>
          <cell r="H50">
            <v>0.10111083222025576</v>
          </cell>
        </row>
        <row r="51">
          <cell r="B51">
            <v>0.32773706021537347</v>
          </cell>
          <cell r="C51">
            <v>0.32263041770373646</v>
          </cell>
          <cell r="D51">
            <v>0.31141707674558894</v>
          </cell>
          <cell r="E51">
            <v>0.29616324119190673</v>
          </cell>
          <cell r="F51">
            <v>0.29816000516093499</v>
          </cell>
          <cell r="G51">
            <v>0.3434465381323859</v>
          </cell>
          <cell r="H51">
            <v>0.32573886783467326</v>
          </cell>
        </row>
        <row r="52">
          <cell r="B52">
            <v>0.17145365948222288</v>
          </cell>
          <cell r="C52">
            <v>0.16925277201844552</v>
          </cell>
          <cell r="D52">
            <v>0.16931169608762597</v>
          </cell>
          <cell r="E52">
            <v>0.16558595999490341</v>
          </cell>
          <cell r="F52">
            <v>0.17928254600340243</v>
          </cell>
          <cell r="G52">
            <v>0.19963341714010779</v>
          </cell>
          <cell r="H52">
            <v>0.19716815826856252</v>
          </cell>
        </row>
        <row r="53">
          <cell r="B53">
            <v>8.7855855976222072E-3</v>
          </cell>
          <cell r="C53">
            <v>1.395616380873472E-2</v>
          </cell>
          <cell r="D53">
            <v>1.4454519012967159E-2</v>
          </cell>
          <cell r="E53">
            <v>2.6793567141028873E-2</v>
          </cell>
          <cell r="F53">
            <v>2.7550696153551553E-2</v>
          </cell>
          <cell r="G53">
            <v>2.8086106441184883E-2</v>
          </cell>
          <cell r="H53">
            <v>2.8337895136649732E-2</v>
          </cell>
        </row>
        <row r="54">
          <cell r="B54">
            <v>8.4933751673694493E-4</v>
          </cell>
          <cell r="C54">
            <v>1.270926967914871E-3</v>
          </cell>
          <cell r="D54">
            <v>1.5552637036012993E-3</v>
          </cell>
          <cell r="E54">
            <v>1.8515816996397833E-3</v>
          </cell>
          <cell r="F54">
            <v>1.7107099446270204E-3</v>
          </cell>
          <cell r="G54">
            <v>2.2233640981047056E-3</v>
          </cell>
          <cell r="H54">
            <v>3.5566558089766337E-3</v>
          </cell>
        </row>
        <row r="55">
          <cell r="B55">
            <v>1.8633208305113232E-2</v>
          </cell>
          <cell r="C55">
            <v>2.3123759538485007E-2</v>
          </cell>
          <cell r="D55">
            <v>2.6671207622638828E-2</v>
          </cell>
          <cell r="E55">
            <v>3.1100823093645376E-2</v>
          </cell>
          <cell r="F55">
            <v>3.3869403711590744E-2</v>
          </cell>
          <cell r="G55">
            <v>4.1371259015482324E-2</v>
          </cell>
          <cell r="H55">
            <v>3.7629798848303926E-2</v>
          </cell>
        </row>
        <row r="56">
          <cell r="B56">
            <v>7.014182953342965E-2</v>
          </cell>
          <cell r="C56">
            <v>7.0284384710390516E-2</v>
          </cell>
          <cell r="D56">
            <v>7.0104515025573133E-2</v>
          </cell>
          <cell r="E56">
            <v>7.0014818045581823E-2</v>
          </cell>
          <cell r="F56">
            <v>7.8640436355472881E-2</v>
          </cell>
          <cell r="G56">
            <v>8.8629222030925534E-2</v>
          </cell>
          <cell r="H56">
            <v>9.4141461180722433E-2</v>
          </cell>
        </row>
        <row r="57">
          <cell r="B57">
            <v>0.19203407034065162</v>
          </cell>
          <cell r="C57">
            <v>0.19641131946023427</v>
          </cell>
          <cell r="D57">
            <v>0.20813040037475516</v>
          </cell>
          <cell r="E57">
            <v>0.22009722421479319</v>
          </cell>
          <cell r="F57">
            <v>0.2303013252447334</v>
          </cell>
          <cell r="G57">
            <v>0.24588040017328022</v>
          </cell>
          <cell r="H57">
            <v>0.24572752857084895</v>
          </cell>
        </row>
        <row r="58">
          <cell r="B58">
            <v>0.16837125912398035</v>
          </cell>
          <cell r="C58">
            <v>0.17570751348424105</v>
          </cell>
          <cell r="D58">
            <v>0.17100255252771793</v>
          </cell>
          <cell r="E58">
            <v>0.18287768592408121</v>
          </cell>
          <cell r="F58">
            <v>0.20342162863242413</v>
          </cell>
          <cell r="G58">
            <v>0.2236196096766403</v>
          </cell>
          <cell r="H58">
            <v>0.2336315683649158</v>
          </cell>
        </row>
        <row r="59">
          <cell r="B59">
            <v>6.1187060473117338E-2</v>
          </cell>
          <cell r="C59">
            <v>6.2012732876261224E-2</v>
          </cell>
          <cell r="D59">
            <v>6.6262103338568634E-2</v>
          </cell>
          <cell r="E59">
            <v>8.1834009481125347E-2</v>
          </cell>
          <cell r="F59">
            <v>8.4012850835552447E-2</v>
          </cell>
          <cell r="G59">
            <v>0.103750320761026</v>
          </cell>
          <cell r="H59">
            <v>9.763145678250415E-2</v>
          </cell>
        </row>
        <row r="60">
          <cell r="B60">
            <v>0.16182241119993454</v>
          </cell>
          <cell r="C60">
            <v>0.16030186951710618</v>
          </cell>
          <cell r="D60">
            <v>0.15537359933879646</v>
          </cell>
          <cell r="E60">
            <v>0.1563961064314931</v>
          </cell>
          <cell r="F60">
            <v>0.15059228124648896</v>
          </cell>
          <cell r="G60">
            <v>0.18884717219317837</v>
          </cell>
          <cell r="H60">
            <v>0.19796999309579696</v>
          </cell>
        </row>
        <row r="61">
          <cell r="B61">
            <v>8.1728035918534087E-2</v>
          </cell>
          <cell r="C61">
            <v>8.2878486772165444E-2</v>
          </cell>
          <cell r="D61">
            <v>9.0059408030779761E-2</v>
          </cell>
          <cell r="E61">
            <v>9.511266892618897E-2</v>
          </cell>
          <cell r="F61">
            <v>0.10600898794699651</v>
          </cell>
          <cell r="G61">
            <v>0.12843635193218206</v>
          </cell>
          <cell r="H61">
            <v>0.13832830552146747</v>
          </cell>
        </row>
        <row r="62">
          <cell r="B62">
            <v>0.38715207130404106</v>
          </cell>
          <cell r="C62">
            <v>0.40602693595927813</v>
          </cell>
          <cell r="D62">
            <v>0.42689515069317174</v>
          </cell>
          <cell r="E62">
            <v>0.44219488142613328</v>
          </cell>
          <cell r="F62">
            <v>0.45196269497037028</v>
          </cell>
          <cell r="G62">
            <v>0.48106406036781496</v>
          </cell>
          <cell r="H62">
            <v>0.4794367156778418</v>
          </cell>
        </row>
        <row r="63">
          <cell r="B63">
            <v>1.1323170477184672E-2</v>
          </cell>
          <cell r="C63">
            <v>1.3243720868653759E-2</v>
          </cell>
          <cell r="D63">
            <v>1.5207173927780076E-2</v>
          </cell>
          <cell r="E63">
            <v>1.7705838100230385E-2</v>
          </cell>
          <cell r="F63">
            <v>2.3496663391863657E-2</v>
          </cell>
          <cell r="G63">
            <v>2.9205374292964444E-2</v>
          </cell>
          <cell r="H63">
            <v>3.2041427658281996E-2</v>
          </cell>
        </row>
        <row r="64">
          <cell r="B64">
            <v>8.0757377524586837E-2</v>
          </cell>
          <cell r="C64">
            <v>8.4538565517639774E-2</v>
          </cell>
          <cell r="D64">
            <v>8.9964071022323663E-2</v>
          </cell>
          <cell r="E64">
            <v>9.8604792569930905E-2</v>
          </cell>
          <cell r="F64">
            <v>0.10509697149808581</v>
          </cell>
          <cell r="G64">
            <v>0.11716286626303604</v>
          </cell>
          <cell r="H64">
            <v>0.12527467680606147</v>
          </cell>
        </row>
        <row r="66">
          <cell r="B66">
            <v>0.58442510154769955</v>
          </cell>
          <cell r="C66">
            <v>0.60101274562526585</v>
          </cell>
          <cell r="D66">
            <v>0.60556490968180354</v>
          </cell>
          <cell r="E66">
            <v>0.60453269900349449</v>
          </cell>
          <cell r="F66">
            <v>0.62027126741369576</v>
          </cell>
          <cell r="G66">
            <v>0.65052072468172051</v>
          </cell>
          <cell r="H66">
            <v>0.61055737639772856</v>
          </cell>
        </row>
      </sheetData>
      <sheetData sheetId="3"/>
      <sheetData sheetId="4">
        <row r="75">
          <cell r="C75" t="str">
            <v>2010 shares</v>
          </cell>
          <cell r="D75">
            <v>2020</v>
          </cell>
        </row>
        <row r="76">
          <cell r="A76" t="str">
            <v>Sweden</v>
          </cell>
          <cell r="C76">
            <v>0.4794367156778418</v>
          </cell>
          <cell r="D76">
            <v>0.49</v>
          </cell>
        </row>
        <row r="77">
          <cell r="A77" t="str">
            <v>Latvia</v>
          </cell>
          <cell r="C77">
            <v>0.32573886783467326</v>
          </cell>
          <cell r="D77">
            <v>0.4</v>
          </cell>
        </row>
        <row r="78">
          <cell r="A78" t="str">
            <v>Finland</v>
          </cell>
          <cell r="C78">
            <v>0.32173273650472151</v>
          </cell>
          <cell r="D78">
            <v>0.38</v>
          </cell>
        </row>
        <row r="79">
          <cell r="A79" t="str">
            <v>Austria</v>
          </cell>
          <cell r="C79">
            <v>0.3005008335210721</v>
          </cell>
          <cell r="D79">
            <v>0.34</v>
          </cell>
        </row>
        <row r="80">
          <cell r="A80" t="str">
            <v>Portugal</v>
          </cell>
          <cell r="C80">
            <v>0.24572752857084895</v>
          </cell>
          <cell r="D80">
            <v>0.31</v>
          </cell>
        </row>
        <row r="81">
          <cell r="A81" t="str">
            <v>Estonia</v>
          </cell>
          <cell r="C81">
            <v>0.24320049624736564</v>
          </cell>
          <cell r="D81">
            <v>0.25</v>
          </cell>
        </row>
        <row r="82">
          <cell r="A82" t="str">
            <v>Romania</v>
          </cell>
          <cell r="C82">
            <v>0.2336315683649158</v>
          </cell>
          <cell r="D82">
            <v>0.24</v>
          </cell>
        </row>
        <row r="83">
          <cell r="A83" t="str">
            <v>Denmark</v>
          </cell>
          <cell r="C83">
            <v>0.222152954705056</v>
          </cell>
          <cell r="D83">
            <v>0.3</v>
          </cell>
        </row>
        <row r="84">
          <cell r="A84" t="str">
            <v>Slovenia</v>
          </cell>
          <cell r="C84">
            <v>0.19796999309579696</v>
          </cell>
          <cell r="D84">
            <v>0.25</v>
          </cell>
        </row>
        <row r="85">
          <cell r="A85" t="str">
            <v>Lithuania</v>
          </cell>
          <cell r="C85">
            <v>0.19716815826856252</v>
          </cell>
          <cell r="D85">
            <v>0.23</v>
          </cell>
        </row>
        <row r="86">
          <cell r="A86" t="str">
            <v>Spain</v>
          </cell>
          <cell r="C86">
            <v>0.13832830552146747</v>
          </cell>
          <cell r="D86">
            <v>0.2</v>
          </cell>
        </row>
        <row r="87">
          <cell r="A87" t="str">
            <v>Bulgaria</v>
          </cell>
          <cell r="C87">
            <v>0.1379335257530396</v>
          </cell>
          <cell r="D87">
            <v>0.16</v>
          </cell>
        </row>
        <row r="88">
          <cell r="A88" t="str">
            <v>France</v>
          </cell>
          <cell r="C88">
            <v>0.12925449092271665</v>
          </cell>
          <cell r="D88">
            <v>0.23</v>
          </cell>
        </row>
        <row r="89">
          <cell r="A89" t="str">
            <v>Germany</v>
          </cell>
          <cell r="C89">
            <v>0.10996687641952836</v>
          </cell>
          <cell r="D89">
            <v>0.18</v>
          </cell>
        </row>
        <row r="90">
          <cell r="A90" t="str">
            <v>Italy</v>
          </cell>
          <cell r="C90">
            <v>0.10111083222025576</v>
          </cell>
          <cell r="D90">
            <v>0.17</v>
          </cell>
        </row>
        <row r="91">
          <cell r="A91" t="str">
            <v>Slovakia</v>
          </cell>
          <cell r="C91">
            <v>9.763145678250415E-2</v>
          </cell>
          <cell r="D91">
            <v>0.14000000000000001</v>
          </cell>
        </row>
        <row r="92">
          <cell r="A92" t="str">
            <v>Poland</v>
          </cell>
          <cell r="C92">
            <v>9.4141461180722433E-2</v>
          </cell>
          <cell r="D92">
            <v>0.15</v>
          </cell>
        </row>
        <row r="93">
          <cell r="A93" t="str">
            <v>Greece</v>
          </cell>
          <cell r="C93">
            <v>9.2448526833044845E-2</v>
          </cell>
          <cell r="D93">
            <v>0.18</v>
          </cell>
        </row>
        <row r="94">
          <cell r="A94" t="str">
            <v>Czech Republic</v>
          </cell>
          <cell r="C94">
            <v>9.2350617448531694E-2</v>
          </cell>
          <cell r="D94">
            <v>0.13</v>
          </cell>
        </row>
        <row r="95">
          <cell r="A95" t="str">
            <v>Hungary</v>
          </cell>
          <cell r="C95">
            <v>8.682563046180565E-2</v>
          </cell>
          <cell r="D95">
            <v>0.13</v>
          </cell>
        </row>
        <row r="96">
          <cell r="A96" t="str">
            <v>Ireland</v>
          </cell>
          <cell r="C96">
            <v>5.4643527127496296E-2</v>
          </cell>
          <cell r="D96">
            <v>0.16</v>
          </cell>
        </row>
        <row r="97">
          <cell r="A97" t="str">
            <v>Belgium</v>
          </cell>
          <cell r="C97">
            <v>5.1497878544361907E-2</v>
          </cell>
          <cell r="D97">
            <v>0.13</v>
          </cell>
        </row>
        <row r="98">
          <cell r="A98" t="str">
            <v>Cyprus</v>
          </cell>
          <cell r="C98">
            <v>4.8484006110580263E-2</v>
          </cell>
          <cell r="D98">
            <v>0.13</v>
          </cell>
        </row>
        <row r="99">
          <cell r="A99" t="str">
            <v>Netherlands</v>
          </cell>
          <cell r="C99">
            <v>3.7629798848303926E-2</v>
          </cell>
          <cell r="D99">
            <v>0.14000000000000001</v>
          </cell>
        </row>
        <row r="100">
          <cell r="A100" t="str">
            <v>UK</v>
          </cell>
          <cell r="C100">
            <v>3.2041427658281996E-2</v>
          </cell>
          <cell r="D100">
            <v>0.15</v>
          </cell>
        </row>
        <row r="101">
          <cell r="A101" t="str">
            <v>Luxembourg</v>
          </cell>
          <cell r="C101">
            <v>2.8337895136649732E-2</v>
          </cell>
          <cell r="D101">
            <v>0.11</v>
          </cell>
        </row>
        <row r="102">
          <cell r="A102" t="str">
            <v>Malta</v>
          </cell>
          <cell r="C102">
            <v>3.5566558089766337E-3</v>
          </cell>
          <cell r="D102">
            <v>0.1</v>
          </cell>
        </row>
        <row r="104">
          <cell r="A104" t="str">
            <v>EU-27</v>
          </cell>
          <cell r="C104">
            <v>0.12527467680606147</v>
          </cell>
          <cell r="D104">
            <v>0.2</v>
          </cell>
        </row>
        <row r="106">
          <cell r="A106" t="str">
            <v>Norway</v>
          </cell>
          <cell r="C106">
            <v>0.61055737639772856</v>
          </cell>
        </row>
        <row r="107">
          <cell r="A107" t="str">
            <v>Switzerland</v>
          </cell>
          <cell r="C107">
            <v>0.22017437942058413</v>
          </cell>
        </row>
        <row r="108">
          <cell r="A108" t="str">
            <v>Turkey</v>
          </cell>
          <cell r="C108">
            <v>0.14048362207097309</v>
          </cell>
        </row>
        <row r="110">
          <cell r="A110" t="str">
            <v>EEA</v>
          </cell>
          <cell r="C110">
            <v>0.13403710410433375</v>
          </cell>
        </row>
      </sheetData>
      <sheetData sheetId="5">
        <row r="32">
          <cell r="P32">
            <v>0.16200678395050719</v>
          </cell>
          <cell r="Q32">
            <v>0.15541221791955756</v>
          </cell>
          <cell r="R32">
            <v>0.14057528398882163</v>
          </cell>
          <cell r="S32">
            <v>0.13153325143275832</v>
          </cell>
          <cell r="T32">
            <v>0.13433753190057515</v>
          </cell>
          <cell r="U32">
            <v>0.13071521379480416</v>
          </cell>
          <cell r="V32">
            <v>0.14048362207097309</v>
          </cell>
        </row>
        <row r="35">
          <cell r="P35">
            <v>0.21074377953841725</v>
          </cell>
          <cell r="Q35">
            <v>0.21138595022499332</v>
          </cell>
          <cell r="R35">
            <v>0.21309531844482904</v>
          </cell>
          <cell r="S35">
            <v>0.21936398280107405</v>
          </cell>
          <cell r="T35">
            <v>0.21334228766702998</v>
          </cell>
          <cell r="U35">
            <v>0.22004615846947018</v>
          </cell>
          <cell r="V35">
            <v>0.22017437942058413</v>
          </cell>
        </row>
        <row r="39">
          <cell r="P39">
            <v>9.5550210347035772E-2</v>
          </cell>
          <cell r="Q39">
            <v>9.8568049999511534E-2</v>
          </cell>
          <cell r="R39">
            <v>0.10275569693164861</v>
          </cell>
          <cell r="S39">
            <v>0.10957590921017855</v>
          </cell>
          <cell r="T39">
            <v>0.11520681928191773</v>
          </cell>
          <cell r="U39">
            <v>0.12670771734003194</v>
          </cell>
          <cell r="V39">
            <v>0.13403710410433375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0"/>
  <sheetViews>
    <sheetView tabSelected="1" zoomScale="70" zoomScaleNormal="70" workbookViewId="0">
      <selection activeCell="M21" sqref="M21"/>
    </sheetView>
  </sheetViews>
  <sheetFormatPr defaultColWidth="11.42578125" defaultRowHeight="12.75" x14ac:dyDescent="0.2"/>
  <cols>
    <col min="10" max="12" width="11.140625" customWidth="1"/>
    <col min="13" max="13" width="10.5703125" customWidth="1"/>
  </cols>
  <sheetData>
    <row r="1" spans="1:1" ht="15.75" x14ac:dyDescent="0.25">
      <c r="A1" s="1" t="s">
        <v>0</v>
      </c>
    </row>
    <row r="33" spans="1:27" x14ac:dyDescent="0.2">
      <c r="B33" s="2" t="s">
        <v>1</v>
      </c>
    </row>
    <row r="37" spans="1:27" x14ac:dyDescent="0.2">
      <c r="A37" s="3" t="s">
        <v>2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27" ht="13.5" thickBot="1" x14ac:dyDescent="0.25"/>
    <row r="39" spans="1:27" ht="39" thickBot="1" x14ac:dyDescent="0.25">
      <c r="A39" s="5"/>
      <c r="B39" s="6"/>
      <c r="C39" s="7">
        <v>2004</v>
      </c>
      <c r="D39" s="7">
        <v>2005</v>
      </c>
      <c r="E39" s="7">
        <v>2006</v>
      </c>
      <c r="F39" s="7">
        <v>2007</v>
      </c>
      <c r="G39" s="8">
        <v>2008</v>
      </c>
      <c r="H39" s="8">
        <v>2009</v>
      </c>
      <c r="I39" s="8">
        <v>2010</v>
      </c>
      <c r="J39" s="9" t="s">
        <v>3</v>
      </c>
      <c r="M39" s="10"/>
      <c r="N39" s="11" t="s">
        <v>4</v>
      </c>
      <c r="O39" s="12" t="s">
        <v>5</v>
      </c>
    </row>
    <row r="40" spans="1:27" x14ac:dyDescent="0.2">
      <c r="B40" s="13" t="s">
        <v>6</v>
      </c>
      <c r="C40" s="14">
        <f>'[1]% RE final'!P39</f>
        <v>9.5550210347035772E-2</v>
      </c>
      <c r="D40" s="14">
        <f>'[1]% RE final'!Q39</f>
        <v>9.8568049999511534E-2</v>
      </c>
      <c r="E40" s="14">
        <f>'[1]% RE final'!R39</f>
        <v>0.10275569693164861</v>
      </c>
      <c r="F40" s="14">
        <f>'[1]% RE final'!S39</f>
        <v>0.10957590921017855</v>
      </c>
      <c r="G40" s="14">
        <f>'[1]% RE final'!T39</f>
        <v>0.11520681928191773</v>
      </c>
      <c r="H40" s="14">
        <f>'[1]% RE final'!U39</f>
        <v>0.12670771734003194</v>
      </c>
      <c r="I40" s="14">
        <f>'[1]% RE final'!V39</f>
        <v>0.13403710410433375</v>
      </c>
      <c r="J40" s="15" t="s">
        <v>7</v>
      </c>
      <c r="M40" s="13" t="s">
        <v>8</v>
      </c>
      <c r="N40" s="16"/>
      <c r="O40" s="17"/>
    </row>
    <row r="41" spans="1:27" ht="13.5" thickBot="1" x14ac:dyDescent="0.25">
      <c r="B41" s="18" t="s">
        <v>9</v>
      </c>
      <c r="C41" s="19">
        <f>'[1]Eurostat RE'!B64</f>
        <v>8.0757377524586837E-2</v>
      </c>
      <c r="D41" s="19">
        <f>'[1]Eurostat RE'!C64</f>
        <v>8.4538565517639774E-2</v>
      </c>
      <c r="E41" s="19">
        <f>'[1]Eurostat RE'!D64</f>
        <v>8.9964071022323663E-2</v>
      </c>
      <c r="F41" s="19">
        <f>'[1]Eurostat RE'!E64</f>
        <v>9.8604792569930905E-2</v>
      </c>
      <c r="G41" s="19">
        <f>'[1]Eurostat RE'!F64</f>
        <v>0.10509697149808581</v>
      </c>
      <c r="H41" s="19">
        <f>'[1]Eurostat RE'!G64</f>
        <v>0.11716286626303604</v>
      </c>
      <c r="I41" s="19">
        <f>'[1]Eurostat RE'!H64</f>
        <v>0.12527467680606147</v>
      </c>
      <c r="J41" s="20">
        <v>0.2</v>
      </c>
      <c r="M41" s="18" t="s">
        <v>9</v>
      </c>
      <c r="N41" s="21">
        <f>I41/J41*100</f>
        <v>62.637338403030732</v>
      </c>
      <c r="O41" s="22">
        <f>I41-D41</f>
        <v>4.0736111288421695E-2</v>
      </c>
    </row>
    <row r="42" spans="1:27" x14ac:dyDescent="0.2">
      <c r="B42" s="23"/>
      <c r="C42" s="24"/>
      <c r="D42" s="24"/>
      <c r="E42" s="24"/>
      <c r="F42" s="25"/>
      <c r="G42" s="25"/>
      <c r="H42" s="25"/>
      <c r="I42" s="26"/>
      <c r="J42" s="25"/>
      <c r="M42" s="27"/>
      <c r="N42" s="16"/>
      <c r="O42" s="17"/>
      <c r="W42" s="28"/>
      <c r="X42" s="28"/>
      <c r="Y42" s="28"/>
      <c r="Z42" s="28"/>
      <c r="AA42" s="28"/>
    </row>
    <row r="43" spans="1:27" s="29" customFormat="1" x14ac:dyDescent="0.2">
      <c r="B43" s="30" t="s">
        <v>10</v>
      </c>
      <c r="C43" s="31">
        <f>'[1]Eurostat RE'!B38</f>
        <v>1.8916074972577742E-2</v>
      </c>
      <c r="D43" s="31">
        <f>'[1]Eurostat RE'!C38</f>
        <v>2.3058924941060561E-2</v>
      </c>
      <c r="E43" s="31">
        <f>'[1]Eurostat RE'!D38</f>
        <v>2.616551156760142E-2</v>
      </c>
      <c r="F43" s="31">
        <f>'[1]Eurostat RE'!E38</f>
        <v>2.9301180347034061E-2</v>
      </c>
      <c r="G43" s="31">
        <f>'[1]Eurostat RE'!F38</f>
        <v>3.2612995689220034E-2</v>
      </c>
      <c r="H43" s="31">
        <f>'[1]Eurostat RE'!G38</f>
        <v>4.4847794534741858E-2</v>
      </c>
      <c r="I43" s="31">
        <f>'[1]Eurostat RE'!H38</f>
        <v>5.1497878544361907E-2</v>
      </c>
      <c r="J43" s="32">
        <v>0.13</v>
      </c>
      <c r="M43" s="30" t="s">
        <v>10</v>
      </c>
      <c r="N43" s="33">
        <f>I43/J43*100</f>
        <v>39.613752726432232</v>
      </c>
      <c r="O43" s="34">
        <f>I43-D43</f>
        <v>2.8438953603301346E-2</v>
      </c>
      <c r="W43" s="35"/>
      <c r="X43" s="35"/>
      <c r="Y43" s="35"/>
      <c r="Z43" s="35"/>
      <c r="AA43" s="35"/>
    </row>
    <row r="44" spans="1:27" s="29" customFormat="1" x14ac:dyDescent="0.2">
      <c r="B44" s="30" t="s">
        <v>11</v>
      </c>
      <c r="C44" s="31">
        <f>'[1]Eurostat RE'!B39</f>
        <v>9.6088045597151769E-2</v>
      </c>
      <c r="D44" s="31">
        <f>'[1]Eurostat RE'!C39</f>
        <v>9.5088602402280856E-2</v>
      </c>
      <c r="E44" s="31">
        <f>'[1]Eurostat RE'!D39</f>
        <v>9.6002188863534038E-2</v>
      </c>
      <c r="F44" s="31">
        <f>'[1]Eurostat RE'!E39</f>
        <v>9.2991302757438513E-2</v>
      </c>
      <c r="G44" s="31">
        <f>'[1]Eurostat RE'!F39</f>
        <v>9.8173378592838145E-2</v>
      </c>
      <c r="H44" s="31">
        <f>'[1]Eurostat RE'!G39</f>
        <v>0.11877926127477324</v>
      </c>
      <c r="I44" s="31">
        <f>'[1]Eurostat RE'!H39</f>
        <v>0.1379335257530396</v>
      </c>
      <c r="J44" s="32">
        <v>0.16</v>
      </c>
      <c r="M44" s="30" t="s">
        <v>11</v>
      </c>
      <c r="N44" s="33">
        <f>I44/J44*100</f>
        <v>86.208453595649743</v>
      </c>
      <c r="O44" s="34">
        <f t="shared" ref="O44:O72" si="0">I44-D44</f>
        <v>4.2844923350758748E-2</v>
      </c>
      <c r="W44" s="35"/>
      <c r="X44" s="35"/>
      <c r="Y44" s="35"/>
      <c r="Z44" s="35"/>
      <c r="AA44" s="35"/>
    </row>
    <row r="45" spans="1:27" s="29" customFormat="1" x14ac:dyDescent="0.2">
      <c r="B45" s="30" t="s">
        <v>12</v>
      </c>
      <c r="C45" s="31">
        <f>'[1]Eurostat RE'!B40</f>
        <v>6.0588518728746731E-2</v>
      </c>
      <c r="D45" s="31">
        <f>'[1]Eurostat RE'!C40</f>
        <v>6.1320629113050591E-2</v>
      </c>
      <c r="E45" s="31">
        <f>'[1]Eurostat RE'!D40</f>
        <v>6.4511729710475904E-2</v>
      </c>
      <c r="F45" s="31">
        <f>'[1]Eurostat RE'!E40</f>
        <v>7.4258864730384774E-2</v>
      </c>
      <c r="G45" s="31">
        <f>'[1]Eurostat RE'!F40</f>
        <v>7.6205990893121189E-2</v>
      </c>
      <c r="H45" s="31">
        <f>'[1]Eurostat RE'!G40</f>
        <v>8.5465010453491225E-2</v>
      </c>
      <c r="I45" s="31">
        <f>'[1]Eurostat RE'!H40</f>
        <v>9.2350617448531694E-2</v>
      </c>
      <c r="J45" s="32">
        <v>0.13</v>
      </c>
      <c r="M45" s="30" t="s">
        <v>12</v>
      </c>
      <c r="N45" s="33">
        <f t="shared" ref="N45:N69" si="1">I45/J45*100</f>
        <v>71.038936498870527</v>
      </c>
      <c r="O45" s="34">
        <f t="shared" si="0"/>
        <v>3.1029988335481103E-2</v>
      </c>
      <c r="W45" s="35"/>
      <c r="X45" s="35"/>
      <c r="Y45" s="35"/>
      <c r="Z45" s="35"/>
      <c r="AA45" s="35"/>
    </row>
    <row r="46" spans="1:27" s="29" customFormat="1" x14ac:dyDescent="0.2">
      <c r="B46" s="30" t="s">
        <v>13</v>
      </c>
      <c r="C46" s="31">
        <f>'[1]Eurostat RE'!B42</f>
        <v>0.15058142861889723</v>
      </c>
      <c r="D46" s="31">
        <f>'[1]Eurostat RE'!C42</f>
        <v>0.16189151380834768</v>
      </c>
      <c r="E46" s="31">
        <f>'[1]Eurostat RE'!D42</f>
        <v>0.16529910662107386</v>
      </c>
      <c r="F46" s="31">
        <f>'[1]Eurostat RE'!E42</f>
        <v>0.17964670964348647</v>
      </c>
      <c r="G46" s="31">
        <f>'[1]Eurostat RE'!F42</f>
        <v>0.18769193014619137</v>
      </c>
      <c r="H46" s="31">
        <f>'[1]Eurostat RE'!G42</f>
        <v>0.20233841595575092</v>
      </c>
      <c r="I46" s="31">
        <f>'[1]Eurostat RE'!H42</f>
        <v>0.222152954705056</v>
      </c>
      <c r="J46" s="32">
        <v>0.3</v>
      </c>
      <c r="M46" s="30" t="s">
        <v>13</v>
      </c>
      <c r="N46" s="33">
        <f t="shared" si="1"/>
        <v>74.050984901685339</v>
      </c>
      <c r="O46" s="34">
        <f t="shared" si="0"/>
        <v>6.0261440896708318E-2</v>
      </c>
      <c r="W46" s="35"/>
      <c r="X46" s="35"/>
      <c r="Y46" s="35"/>
      <c r="Z46" s="35"/>
      <c r="AA46" s="35"/>
    </row>
    <row r="47" spans="1:27" s="29" customFormat="1" x14ac:dyDescent="0.2">
      <c r="B47" s="30" t="s">
        <v>14</v>
      </c>
      <c r="C47" s="31">
        <f>'[1]Eurostat RE'!B46</f>
        <v>5.1394579435719394E-2</v>
      </c>
      <c r="D47" s="31">
        <f>'[1]Eurostat RE'!C46</f>
        <v>5.8927747379598404E-2</v>
      </c>
      <c r="E47" s="31">
        <f>'[1]Eurostat RE'!D46</f>
        <v>6.8760535754492466E-2</v>
      </c>
      <c r="F47" s="31">
        <f>'[1]Eurostat RE'!E46</f>
        <v>9.022178615034121E-2</v>
      </c>
      <c r="G47" s="31">
        <f>'[1]Eurostat RE'!F46</f>
        <v>9.0552763261180197E-2</v>
      </c>
      <c r="H47" s="31">
        <f>'[1]Eurostat RE'!G46</f>
        <v>9.5348693750445745E-2</v>
      </c>
      <c r="I47" s="31">
        <f>'[1]Eurostat RE'!H46</f>
        <v>0.10996687641952836</v>
      </c>
      <c r="J47" s="32">
        <v>0.18</v>
      </c>
      <c r="M47" s="30" t="s">
        <v>14</v>
      </c>
      <c r="N47" s="33">
        <f t="shared" si="1"/>
        <v>61.092709121960198</v>
      </c>
      <c r="O47" s="34">
        <f t="shared" si="0"/>
        <v>5.1039129039929958E-2</v>
      </c>
      <c r="W47" s="35"/>
      <c r="X47" s="35"/>
      <c r="Y47" s="35"/>
      <c r="Z47" s="35"/>
      <c r="AA47" s="35"/>
    </row>
    <row r="48" spans="1:27" s="29" customFormat="1" x14ac:dyDescent="0.2">
      <c r="B48" s="30" t="s">
        <v>15</v>
      </c>
      <c r="C48" s="31">
        <f>'[1]Eurostat RE'!B43</f>
        <v>0.18419400365317973</v>
      </c>
      <c r="D48" s="31">
        <f>'[1]Eurostat RE'!C43</f>
        <v>0.17456904307782678</v>
      </c>
      <c r="E48" s="31">
        <f>'[1]Eurostat RE'!D43</f>
        <v>0.16090804106058068</v>
      </c>
      <c r="F48" s="31">
        <f>'[1]Eurostat RE'!E43</f>
        <v>0.17119768125062931</v>
      </c>
      <c r="G48" s="31">
        <f>'[1]Eurostat RE'!F43</f>
        <v>0.18907447166656102</v>
      </c>
      <c r="H48" s="31">
        <f>'[1]Eurostat RE'!G43</f>
        <v>0.23009527420206904</v>
      </c>
      <c r="I48" s="31">
        <f>'[1]Eurostat RE'!H43</f>
        <v>0.24320049624736564</v>
      </c>
      <c r="J48" s="32">
        <v>0.25</v>
      </c>
      <c r="M48" s="30" t="s">
        <v>15</v>
      </c>
      <c r="N48" s="33">
        <f t="shared" si="1"/>
        <v>97.280198498946262</v>
      </c>
      <c r="O48" s="34">
        <f t="shared" si="0"/>
        <v>6.8631453169538864E-2</v>
      </c>
      <c r="W48" s="35"/>
      <c r="X48" s="35"/>
      <c r="Y48" s="35"/>
      <c r="Z48" s="35"/>
      <c r="AA48" s="35"/>
    </row>
    <row r="49" spans="2:27" s="29" customFormat="1" x14ac:dyDescent="0.2">
      <c r="B49" s="30" t="s">
        <v>16</v>
      </c>
      <c r="C49" s="31">
        <f>'[1]Eurostat RE'!B49</f>
        <v>2.243901467401516E-2</v>
      </c>
      <c r="D49" s="31">
        <f>'[1]Eurostat RE'!C49</f>
        <v>2.6869457867624541E-2</v>
      </c>
      <c r="E49" s="31">
        <f>'[1]Eurostat RE'!D49</f>
        <v>2.921888689475512E-2</v>
      </c>
      <c r="F49" s="31">
        <f>'[1]Eurostat RE'!E49</f>
        <v>3.3288836392874548E-2</v>
      </c>
      <c r="G49" s="31">
        <f>'[1]Eurostat RE'!F49</f>
        <v>3.8595793264827191E-2</v>
      </c>
      <c r="H49" s="31">
        <f>'[1]Eurostat RE'!G49</f>
        <v>5.0520757779536657E-2</v>
      </c>
      <c r="I49" s="31">
        <f>'[1]Eurostat RE'!H49</f>
        <v>5.4643527127496296E-2</v>
      </c>
      <c r="J49" s="32">
        <v>0.16</v>
      </c>
      <c r="M49" s="30" t="s">
        <v>16</v>
      </c>
      <c r="N49" s="33">
        <f t="shared" si="1"/>
        <v>34.15220445468519</v>
      </c>
      <c r="O49" s="34">
        <f>I49-D49</f>
        <v>2.7774069259871755E-2</v>
      </c>
      <c r="W49" s="35"/>
      <c r="X49" s="35"/>
      <c r="Y49" s="35"/>
      <c r="Z49" s="35"/>
      <c r="AA49" s="35"/>
    </row>
    <row r="50" spans="2:27" s="29" customFormat="1" x14ac:dyDescent="0.2">
      <c r="B50" s="30" t="s">
        <v>17</v>
      </c>
      <c r="C50" s="31">
        <f>'[1]Eurostat RE'!B47</f>
        <v>6.8535015030373431E-2</v>
      </c>
      <c r="D50" s="31">
        <f>'[1]Eurostat RE'!C47</f>
        <v>6.9983062228497817E-2</v>
      </c>
      <c r="E50" s="31">
        <f>'[1]Eurostat RE'!D47</f>
        <v>6.9697529034134828E-2</v>
      </c>
      <c r="F50" s="31">
        <f>'[1]Eurostat RE'!E47</f>
        <v>8.1408982268612901E-2</v>
      </c>
      <c r="G50" s="31">
        <f>'[1]Eurostat RE'!F47</f>
        <v>8.0128589641249193E-2</v>
      </c>
      <c r="H50" s="31">
        <f>'[1]Eurostat RE'!G47</f>
        <v>8.1062479629192705E-2</v>
      </c>
      <c r="I50" s="31">
        <f>'[1]Eurostat RE'!H47</f>
        <v>9.2448526833044845E-2</v>
      </c>
      <c r="J50" s="32">
        <v>0.18</v>
      </c>
      <c r="M50" s="30" t="s">
        <v>17</v>
      </c>
      <c r="N50" s="33">
        <f t="shared" si="1"/>
        <v>51.360292685024909</v>
      </c>
      <c r="O50" s="34">
        <f t="shared" si="0"/>
        <v>2.2465464604547028E-2</v>
      </c>
      <c r="W50" s="35"/>
      <c r="X50" s="35"/>
      <c r="Y50" s="35"/>
      <c r="Z50" s="35"/>
      <c r="AA50" s="35"/>
    </row>
    <row r="51" spans="2:27" s="29" customFormat="1" x14ac:dyDescent="0.2">
      <c r="B51" s="30" t="s">
        <v>18</v>
      </c>
      <c r="C51" s="31">
        <f>'[1]Eurostat RE'!B61</f>
        <v>8.1728035918534087E-2</v>
      </c>
      <c r="D51" s="31">
        <f>'[1]Eurostat RE'!C61</f>
        <v>8.2878486772165444E-2</v>
      </c>
      <c r="E51" s="31">
        <f>'[1]Eurostat RE'!D61</f>
        <v>9.0059408030779761E-2</v>
      </c>
      <c r="F51" s="31">
        <f>'[1]Eurostat RE'!E61</f>
        <v>9.511266892618897E-2</v>
      </c>
      <c r="G51" s="31">
        <f>'[1]Eurostat RE'!F61</f>
        <v>0.10600898794699651</v>
      </c>
      <c r="H51" s="31">
        <f>'[1]Eurostat RE'!G61</f>
        <v>0.12843635193218206</v>
      </c>
      <c r="I51" s="31">
        <f>'[1]Eurostat RE'!H61</f>
        <v>0.13832830552146747</v>
      </c>
      <c r="J51" s="32">
        <v>0.2</v>
      </c>
      <c r="M51" s="30" t="s">
        <v>18</v>
      </c>
      <c r="N51" s="33">
        <f t="shared" si="1"/>
        <v>69.164152760733728</v>
      </c>
      <c r="O51" s="34">
        <f t="shared" si="0"/>
        <v>5.5449818749302021E-2</v>
      </c>
      <c r="W51" s="35"/>
      <c r="X51" s="35"/>
      <c r="Y51" s="35"/>
      <c r="Z51" s="35"/>
      <c r="AA51" s="35"/>
    </row>
    <row r="52" spans="2:27" s="29" customFormat="1" x14ac:dyDescent="0.2">
      <c r="B52" s="30" t="s">
        <v>19</v>
      </c>
      <c r="C52" s="31">
        <f>'[1]Eurostat RE'!B45</f>
        <v>9.3499303528224484E-2</v>
      </c>
      <c r="D52" s="31">
        <f>'[1]Eurostat RE'!C45</f>
        <v>9.4770560842070556E-2</v>
      </c>
      <c r="E52" s="31">
        <f>'[1]Eurostat RE'!D45</f>
        <v>9.5756515591346514E-2</v>
      </c>
      <c r="F52" s="31">
        <f>'[1]Eurostat RE'!E45</f>
        <v>0.10235054344359409</v>
      </c>
      <c r="G52" s="31">
        <f>'[1]Eurostat RE'!F45</f>
        <v>0.11297100871096837</v>
      </c>
      <c r="H52" s="31">
        <f>'[1]Eurostat RE'!G45</f>
        <v>0.12320203073593389</v>
      </c>
      <c r="I52" s="31">
        <f>'[1]Eurostat RE'!H45</f>
        <v>0.12925449092271665</v>
      </c>
      <c r="J52" s="32">
        <v>0.23</v>
      </c>
      <c r="M52" s="30" t="s">
        <v>19</v>
      </c>
      <c r="N52" s="33">
        <f t="shared" si="1"/>
        <v>56.197604749007233</v>
      </c>
      <c r="O52" s="34">
        <f t="shared" si="0"/>
        <v>3.4483930080646097E-2</v>
      </c>
      <c r="W52" s="35"/>
      <c r="X52" s="35"/>
      <c r="Y52" s="35"/>
      <c r="Z52" s="35"/>
      <c r="AA52" s="35"/>
    </row>
    <row r="53" spans="2:27" s="29" customFormat="1" x14ac:dyDescent="0.2">
      <c r="B53" s="30" t="s">
        <v>20</v>
      </c>
      <c r="C53" s="31">
        <f>'[1]Eurostat RE'!B50</f>
        <v>5.2680618923012436E-2</v>
      </c>
      <c r="D53" s="31">
        <f>'[1]Eurostat RE'!C50</f>
        <v>5.3202731535334412E-2</v>
      </c>
      <c r="E53" s="31">
        <f>'[1]Eurostat RE'!D50</f>
        <v>5.7893794648399395E-2</v>
      </c>
      <c r="F53" s="31">
        <f>'[1]Eurostat RE'!E50</f>
        <v>5.7247837607368075E-2</v>
      </c>
      <c r="G53" s="31">
        <f>'[1]Eurostat RE'!F50</f>
        <v>7.0884382941508214E-2</v>
      </c>
      <c r="H53" s="31">
        <f>'[1]Eurostat RE'!G50</f>
        <v>8.8625159161983699E-2</v>
      </c>
      <c r="I53" s="31">
        <f>'[1]Eurostat RE'!H50</f>
        <v>0.10111083222025576</v>
      </c>
      <c r="J53" s="32">
        <v>0.17</v>
      </c>
      <c r="M53" s="30" t="s">
        <v>20</v>
      </c>
      <c r="N53" s="33">
        <f t="shared" si="1"/>
        <v>59.476960129562208</v>
      </c>
      <c r="O53" s="34">
        <f t="shared" si="0"/>
        <v>4.7908100684921344E-2</v>
      </c>
      <c r="W53" s="35"/>
      <c r="X53" s="35"/>
      <c r="Y53" s="35"/>
      <c r="Z53" s="35"/>
      <c r="AA53" s="35"/>
    </row>
    <row r="54" spans="2:27" s="29" customFormat="1" x14ac:dyDescent="0.2">
      <c r="B54" s="30" t="s">
        <v>21</v>
      </c>
      <c r="C54" s="31">
        <f>'[1]Eurostat RE'!B41</f>
        <v>2.3893262675010785E-2</v>
      </c>
      <c r="D54" s="31">
        <f>'[1]Eurostat RE'!C41</f>
        <v>2.3666636264667654E-2</v>
      </c>
      <c r="E54" s="31">
        <f>'[1]Eurostat RE'!D41</f>
        <v>2.4870289893848142E-2</v>
      </c>
      <c r="F54" s="31">
        <f>'[1]Eurostat RE'!E41</f>
        <v>3.0931979198531061E-2</v>
      </c>
      <c r="G54" s="31">
        <f>'[1]Eurostat RE'!F41</f>
        <v>4.1015734953544374E-2</v>
      </c>
      <c r="H54" s="31">
        <f>'[1]Eurostat RE'!G41</f>
        <v>4.5718858111313425E-2</v>
      </c>
      <c r="I54" s="31">
        <f>'[1]Eurostat RE'!H41</f>
        <v>4.8484006110580263E-2</v>
      </c>
      <c r="J54" s="32">
        <v>0.13</v>
      </c>
      <c r="M54" s="30" t="s">
        <v>21</v>
      </c>
      <c r="N54" s="33">
        <f t="shared" si="1"/>
        <v>37.295389315830967</v>
      </c>
      <c r="O54" s="34">
        <f t="shared" si="0"/>
        <v>2.481736984591261E-2</v>
      </c>
      <c r="W54" s="35"/>
      <c r="X54" s="35"/>
      <c r="Y54" s="35"/>
      <c r="Z54" s="35"/>
      <c r="AA54" s="35"/>
    </row>
    <row r="55" spans="2:27" s="29" customFormat="1" x14ac:dyDescent="0.2">
      <c r="B55" s="30" t="s">
        <v>22</v>
      </c>
      <c r="C55" s="31">
        <f>'[1]Eurostat RE'!B51</f>
        <v>0.32773706021537347</v>
      </c>
      <c r="D55" s="31">
        <f>'[1]Eurostat RE'!C51</f>
        <v>0.32263041770373646</v>
      </c>
      <c r="E55" s="31">
        <f>'[1]Eurostat RE'!D51</f>
        <v>0.31141707674558894</v>
      </c>
      <c r="F55" s="31">
        <f>'[1]Eurostat RE'!E51</f>
        <v>0.29616324119190673</v>
      </c>
      <c r="G55" s="31">
        <f>'[1]Eurostat RE'!F51</f>
        <v>0.29816000516093499</v>
      </c>
      <c r="H55" s="31">
        <f>'[1]Eurostat RE'!G51</f>
        <v>0.3434465381323859</v>
      </c>
      <c r="I55" s="31">
        <f>'[1]Eurostat RE'!H51</f>
        <v>0.32573886783467326</v>
      </c>
      <c r="J55" s="32">
        <v>0.4</v>
      </c>
      <c r="M55" s="30" t="s">
        <v>22</v>
      </c>
      <c r="N55" s="33">
        <f t="shared" si="1"/>
        <v>81.434716958668304</v>
      </c>
      <c r="O55" s="34">
        <f t="shared" si="0"/>
        <v>3.1084501309368018E-3</v>
      </c>
      <c r="W55" s="35"/>
      <c r="X55" s="35"/>
      <c r="Y55" s="35"/>
      <c r="Z55" s="35"/>
      <c r="AA55" s="35"/>
    </row>
    <row r="56" spans="2:27" s="29" customFormat="1" x14ac:dyDescent="0.2">
      <c r="B56" s="30" t="s">
        <v>23</v>
      </c>
      <c r="C56" s="31">
        <f>'[1]Eurostat RE'!B52</f>
        <v>0.17145365948222288</v>
      </c>
      <c r="D56" s="31">
        <f>'[1]Eurostat RE'!C52</f>
        <v>0.16925277201844552</v>
      </c>
      <c r="E56" s="31">
        <f>'[1]Eurostat RE'!D52</f>
        <v>0.16931169608762597</v>
      </c>
      <c r="F56" s="31">
        <f>'[1]Eurostat RE'!E52</f>
        <v>0.16558595999490341</v>
      </c>
      <c r="G56" s="31">
        <f>'[1]Eurostat RE'!F52</f>
        <v>0.17928254600340243</v>
      </c>
      <c r="H56" s="31">
        <f>'[1]Eurostat RE'!G52</f>
        <v>0.19963341714010779</v>
      </c>
      <c r="I56" s="31">
        <f>'[1]Eurostat RE'!H52</f>
        <v>0.19716815826856252</v>
      </c>
      <c r="J56" s="32">
        <v>0.23</v>
      </c>
      <c r="M56" s="30" t="s">
        <v>23</v>
      </c>
      <c r="N56" s="33">
        <f t="shared" si="1"/>
        <v>85.725286203722831</v>
      </c>
      <c r="O56" s="34">
        <f t="shared" si="0"/>
        <v>2.7915386250116997E-2</v>
      </c>
      <c r="W56" s="35"/>
      <c r="X56" s="35"/>
      <c r="Y56" s="35"/>
      <c r="Z56" s="35"/>
      <c r="AA56" s="35"/>
    </row>
    <row r="57" spans="2:27" s="29" customFormat="1" x14ac:dyDescent="0.2">
      <c r="B57" s="30" t="s">
        <v>24</v>
      </c>
      <c r="C57" s="31">
        <f>'[1]Eurostat RE'!B53</f>
        <v>8.7855855976222072E-3</v>
      </c>
      <c r="D57" s="31">
        <f>'[1]Eurostat RE'!C53</f>
        <v>1.395616380873472E-2</v>
      </c>
      <c r="E57" s="31">
        <f>'[1]Eurostat RE'!D53</f>
        <v>1.4454519012967159E-2</v>
      </c>
      <c r="F57" s="31">
        <f>'[1]Eurostat RE'!E53</f>
        <v>2.6793567141028873E-2</v>
      </c>
      <c r="G57" s="31">
        <f>'[1]Eurostat RE'!F53</f>
        <v>2.7550696153551553E-2</v>
      </c>
      <c r="H57" s="31">
        <f>'[1]Eurostat RE'!G53</f>
        <v>2.8086106441184883E-2</v>
      </c>
      <c r="I57" s="31">
        <f>'[1]Eurostat RE'!H53</f>
        <v>2.8337895136649732E-2</v>
      </c>
      <c r="J57" s="32">
        <v>0.11</v>
      </c>
      <c r="M57" s="30" t="s">
        <v>24</v>
      </c>
      <c r="N57" s="33">
        <f t="shared" si="1"/>
        <v>25.761722851499758</v>
      </c>
      <c r="O57" s="34">
        <f t="shared" si="0"/>
        <v>1.4381731327915011E-2</v>
      </c>
      <c r="W57" s="35"/>
      <c r="X57" s="35"/>
      <c r="Y57" s="35"/>
      <c r="Z57" s="35"/>
      <c r="AA57" s="35"/>
    </row>
    <row r="58" spans="2:27" s="29" customFormat="1" x14ac:dyDescent="0.2">
      <c r="B58" s="30" t="s">
        <v>25</v>
      </c>
      <c r="C58" s="31">
        <f>'[1]Eurostat RE'!B48</f>
        <v>4.3827061229319793E-2</v>
      </c>
      <c r="D58" s="31">
        <f>'[1]Eurostat RE'!C48</f>
        <v>4.4951441321562521E-2</v>
      </c>
      <c r="E58" s="31">
        <f>'[1]Eurostat RE'!D48</f>
        <v>5.0718393456228722E-2</v>
      </c>
      <c r="F58" s="31">
        <f>'[1]Eurostat RE'!E48</f>
        <v>5.9389145550125415E-2</v>
      </c>
      <c r="G58" s="31">
        <f>'[1]Eurostat RE'!F48</f>
        <v>6.5629354650976676E-2</v>
      </c>
      <c r="H58" s="31">
        <f>'[1]Eurostat RE'!G48</f>
        <v>8.0649796625727035E-2</v>
      </c>
      <c r="I58" s="31">
        <f>'[1]Eurostat RE'!H48</f>
        <v>8.682563046180565E-2</v>
      </c>
      <c r="J58" s="32">
        <v>0.13</v>
      </c>
      <c r="M58" s="30" t="s">
        <v>25</v>
      </c>
      <c r="N58" s="33">
        <f t="shared" si="1"/>
        <v>66.788946509081271</v>
      </c>
      <c r="O58" s="34">
        <f t="shared" si="0"/>
        <v>4.1874189140243129E-2</v>
      </c>
      <c r="W58" s="35"/>
      <c r="X58" s="35"/>
      <c r="Y58" s="35"/>
      <c r="Z58" s="35"/>
      <c r="AA58" s="35"/>
    </row>
    <row r="59" spans="2:27" s="29" customFormat="1" x14ac:dyDescent="0.2">
      <c r="B59" s="30" t="s">
        <v>26</v>
      </c>
      <c r="C59" s="31">
        <f>'[1]Eurostat RE'!B54</f>
        <v>8.4933751673694493E-4</v>
      </c>
      <c r="D59" s="31">
        <f>'[1]Eurostat RE'!C54</f>
        <v>1.270926967914871E-3</v>
      </c>
      <c r="E59" s="31">
        <f>'[1]Eurostat RE'!D54</f>
        <v>1.5552637036012993E-3</v>
      </c>
      <c r="F59" s="31">
        <f>'[1]Eurostat RE'!E54</f>
        <v>1.8515816996397833E-3</v>
      </c>
      <c r="G59" s="31">
        <f>'[1]Eurostat RE'!F54</f>
        <v>1.7107099446270204E-3</v>
      </c>
      <c r="H59" s="31">
        <f>'[1]Eurostat RE'!G54</f>
        <v>2.2233640981047056E-3</v>
      </c>
      <c r="I59" s="31">
        <f>'[1]Eurostat RE'!H54</f>
        <v>3.5566558089766337E-3</v>
      </c>
      <c r="J59" s="32">
        <v>0.1</v>
      </c>
      <c r="M59" s="30" t="s">
        <v>26</v>
      </c>
      <c r="N59" s="33">
        <f t="shared" si="1"/>
        <v>3.5566558089766334</v>
      </c>
      <c r="O59" s="34">
        <f t="shared" si="0"/>
        <v>2.2857288410617627E-3</v>
      </c>
      <c r="W59" s="35"/>
      <c r="X59" s="35"/>
      <c r="Y59" s="35"/>
      <c r="Z59" s="35"/>
      <c r="AA59" s="35"/>
    </row>
    <row r="60" spans="2:27" s="29" customFormat="1" x14ac:dyDescent="0.2">
      <c r="B60" s="30" t="s">
        <v>27</v>
      </c>
      <c r="C60" s="31">
        <f>'[1]Eurostat RE'!B55</f>
        <v>1.8633208305113232E-2</v>
      </c>
      <c r="D60" s="31">
        <f>'[1]Eurostat RE'!C55</f>
        <v>2.3123759538485007E-2</v>
      </c>
      <c r="E60" s="31">
        <f>'[1]Eurostat RE'!D55</f>
        <v>2.6671207622638828E-2</v>
      </c>
      <c r="F60" s="31">
        <f>'[1]Eurostat RE'!E55</f>
        <v>3.1100823093645376E-2</v>
      </c>
      <c r="G60" s="31">
        <f>'[1]Eurostat RE'!F55</f>
        <v>3.3869403711590744E-2</v>
      </c>
      <c r="H60" s="31">
        <f>'[1]Eurostat RE'!G55</f>
        <v>4.1371259015482324E-2</v>
      </c>
      <c r="I60" s="31">
        <f>'[1]Eurostat RE'!H55</f>
        <v>3.7629798848303926E-2</v>
      </c>
      <c r="J60" s="32">
        <v>0.14000000000000001</v>
      </c>
      <c r="M60" s="30" t="s">
        <v>27</v>
      </c>
      <c r="N60" s="33">
        <f t="shared" si="1"/>
        <v>26.878427748788514</v>
      </c>
      <c r="O60" s="34">
        <f t="shared" si="0"/>
        <v>1.4506039309818919E-2</v>
      </c>
      <c r="W60" s="35"/>
      <c r="X60" s="35"/>
      <c r="Y60" s="35"/>
      <c r="Z60" s="35"/>
      <c r="AA60" s="35"/>
    </row>
    <row r="61" spans="2:27" s="29" customFormat="1" x14ac:dyDescent="0.2">
      <c r="B61" s="30" t="s">
        <v>28</v>
      </c>
      <c r="C61" s="31">
        <f>'[1]Eurostat RE'!B37</f>
        <v>0.22865044366915935</v>
      </c>
      <c r="D61" s="31">
        <f>'[1]Eurostat RE'!C37</f>
        <v>0.24957642234470506</v>
      </c>
      <c r="E61" s="31">
        <f>'[1]Eurostat RE'!D37</f>
        <v>0.26610049781593864</v>
      </c>
      <c r="F61" s="31">
        <f>'[1]Eurostat RE'!E37</f>
        <v>0.28858682266450753</v>
      </c>
      <c r="G61" s="31">
        <f>'[1]Eurostat RE'!F37</f>
        <v>0.29185335901034926</v>
      </c>
      <c r="H61" s="31">
        <f>'[1]Eurostat RE'!G37</f>
        <v>0.30969330049308985</v>
      </c>
      <c r="I61" s="31">
        <f>'[1]Eurostat RE'!H37</f>
        <v>0.3005008335210721</v>
      </c>
      <c r="J61" s="32">
        <v>0.34</v>
      </c>
      <c r="M61" s="30" t="s">
        <v>28</v>
      </c>
      <c r="N61" s="33">
        <f t="shared" si="1"/>
        <v>88.382598094432964</v>
      </c>
      <c r="O61" s="34">
        <f t="shared" si="0"/>
        <v>5.0924411176367035E-2</v>
      </c>
      <c r="W61" s="35"/>
      <c r="X61" s="35"/>
      <c r="Y61" s="35"/>
      <c r="Z61" s="35"/>
      <c r="AA61" s="35"/>
    </row>
    <row r="62" spans="2:27" s="29" customFormat="1" x14ac:dyDescent="0.2">
      <c r="B62" s="30" t="s">
        <v>29</v>
      </c>
      <c r="C62" s="31">
        <f>'[1]Eurostat RE'!B56</f>
        <v>7.014182953342965E-2</v>
      </c>
      <c r="D62" s="31">
        <f>'[1]Eurostat RE'!C56</f>
        <v>7.0284384710390516E-2</v>
      </c>
      <c r="E62" s="31">
        <f>'[1]Eurostat RE'!D56</f>
        <v>7.0104515025573133E-2</v>
      </c>
      <c r="F62" s="31">
        <f>'[1]Eurostat RE'!E56</f>
        <v>7.0014818045581823E-2</v>
      </c>
      <c r="G62" s="31">
        <f>'[1]Eurostat RE'!F56</f>
        <v>7.8640436355472881E-2</v>
      </c>
      <c r="H62" s="31">
        <f>'[1]Eurostat RE'!G56</f>
        <v>8.8629222030925534E-2</v>
      </c>
      <c r="I62" s="31">
        <f>'[1]Eurostat RE'!H56</f>
        <v>9.4141461180722433E-2</v>
      </c>
      <c r="J62" s="32">
        <v>0.15</v>
      </c>
      <c r="M62" s="30" t="s">
        <v>29</v>
      </c>
      <c r="N62" s="33">
        <f t="shared" si="1"/>
        <v>62.760974120481627</v>
      </c>
      <c r="O62" s="34">
        <f t="shared" si="0"/>
        <v>2.3857076470331917E-2</v>
      </c>
      <c r="W62" s="35"/>
      <c r="X62" s="35"/>
      <c r="Y62" s="35"/>
      <c r="Z62" s="35"/>
      <c r="AA62" s="35"/>
    </row>
    <row r="63" spans="2:27" s="29" customFormat="1" x14ac:dyDescent="0.2">
      <c r="B63" s="30" t="s">
        <v>30</v>
      </c>
      <c r="C63" s="31">
        <f>'[1]Eurostat RE'!B57</f>
        <v>0.19203407034065162</v>
      </c>
      <c r="D63" s="31">
        <f>'[1]Eurostat RE'!C57</f>
        <v>0.19641131946023427</v>
      </c>
      <c r="E63" s="31">
        <f>'[1]Eurostat RE'!D57</f>
        <v>0.20813040037475516</v>
      </c>
      <c r="F63" s="31">
        <f>'[1]Eurostat RE'!E57</f>
        <v>0.22009722421479319</v>
      </c>
      <c r="G63" s="31">
        <f>'[1]Eurostat RE'!F57</f>
        <v>0.2303013252447334</v>
      </c>
      <c r="H63" s="31">
        <f>'[1]Eurostat RE'!G57</f>
        <v>0.24588040017328022</v>
      </c>
      <c r="I63" s="31">
        <f>'[1]Eurostat RE'!H57</f>
        <v>0.24572752857084895</v>
      </c>
      <c r="J63" s="32">
        <v>0.31</v>
      </c>
      <c r="M63" s="30" t="s">
        <v>30</v>
      </c>
      <c r="N63" s="33">
        <f t="shared" si="1"/>
        <v>79.266944700273854</v>
      </c>
      <c r="O63" s="34">
        <f t="shared" si="0"/>
        <v>4.9316209110614684E-2</v>
      </c>
      <c r="W63" s="35"/>
      <c r="X63" s="35"/>
      <c r="Y63" s="35"/>
      <c r="Z63" s="35"/>
      <c r="AA63" s="35"/>
    </row>
    <row r="64" spans="2:27" s="29" customFormat="1" x14ac:dyDescent="0.2">
      <c r="B64" s="30" t="s">
        <v>31</v>
      </c>
      <c r="C64" s="31">
        <f>'[1]Eurostat RE'!B58</f>
        <v>0.16837125912398035</v>
      </c>
      <c r="D64" s="31">
        <f>'[1]Eurostat RE'!C58</f>
        <v>0.17570751348424105</v>
      </c>
      <c r="E64" s="31">
        <f>'[1]Eurostat RE'!D58</f>
        <v>0.17100255252771793</v>
      </c>
      <c r="F64" s="31">
        <f>'[1]Eurostat RE'!E58</f>
        <v>0.18287768592408121</v>
      </c>
      <c r="G64" s="31">
        <f>'[1]Eurostat RE'!F58</f>
        <v>0.20342162863242413</v>
      </c>
      <c r="H64" s="31">
        <f>'[1]Eurostat RE'!G58</f>
        <v>0.2236196096766403</v>
      </c>
      <c r="I64" s="31">
        <f>'[1]Eurostat RE'!H58</f>
        <v>0.2336315683649158</v>
      </c>
      <c r="J64" s="32">
        <v>0.24</v>
      </c>
      <c r="M64" s="30" t="s">
        <v>31</v>
      </c>
      <c r="N64" s="33">
        <f t="shared" si="1"/>
        <v>97.346486818714922</v>
      </c>
      <c r="O64" s="34">
        <f t="shared" si="0"/>
        <v>5.7924054880674758E-2</v>
      </c>
      <c r="W64" s="35"/>
      <c r="X64" s="35"/>
      <c r="Y64" s="35"/>
      <c r="Z64" s="35"/>
      <c r="AA64" s="35"/>
    </row>
    <row r="65" spans="1:27" s="29" customFormat="1" x14ac:dyDescent="0.2">
      <c r="B65" s="30" t="s">
        <v>32</v>
      </c>
      <c r="C65" s="31">
        <f>'[1]Eurostat RE'!B60</f>
        <v>0.16182241119993454</v>
      </c>
      <c r="D65" s="31">
        <f>'[1]Eurostat RE'!C60</f>
        <v>0.16030186951710618</v>
      </c>
      <c r="E65" s="31">
        <f>'[1]Eurostat RE'!D60</f>
        <v>0.15537359933879646</v>
      </c>
      <c r="F65" s="31">
        <f>'[1]Eurostat RE'!E60</f>
        <v>0.1563961064314931</v>
      </c>
      <c r="G65" s="31">
        <f>'[1]Eurostat RE'!F60</f>
        <v>0.15059228124648896</v>
      </c>
      <c r="H65" s="31">
        <f>'[1]Eurostat RE'!G60</f>
        <v>0.18884717219317837</v>
      </c>
      <c r="I65" s="31">
        <f>'[1]Eurostat RE'!H60</f>
        <v>0.19796999309579696</v>
      </c>
      <c r="J65" s="32">
        <v>0.25</v>
      </c>
      <c r="M65" s="30" t="s">
        <v>32</v>
      </c>
      <c r="N65" s="33">
        <f t="shared" si="1"/>
        <v>79.187997238318786</v>
      </c>
      <c r="O65" s="34">
        <f t="shared" si="0"/>
        <v>3.7668123578690788E-2</v>
      </c>
      <c r="W65" s="35"/>
      <c r="X65" s="35"/>
      <c r="Y65" s="35"/>
      <c r="Z65" s="35"/>
      <c r="AA65" s="35"/>
    </row>
    <row r="66" spans="1:27" s="29" customFormat="1" x14ac:dyDescent="0.2">
      <c r="B66" s="30" t="s">
        <v>33</v>
      </c>
      <c r="C66" s="31">
        <f>'[1]Eurostat RE'!B59</f>
        <v>6.1187060473117338E-2</v>
      </c>
      <c r="D66" s="31">
        <f>'[1]Eurostat RE'!C59</f>
        <v>6.2012732876261224E-2</v>
      </c>
      <c r="E66" s="31">
        <f>'[1]Eurostat RE'!D59</f>
        <v>6.6262103338568634E-2</v>
      </c>
      <c r="F66" s="31">
        <f>'[1]Eurostat RE'!E59</f>
        <v>8.1834009481125347E-2</v>
      </c>
      <c r="G66" s="31">
        <f>'[1]Eurostat RE'!F59</f>
        <v>8.4012850835552447E-2</v>
      </c>
      <c r="H66" s="31">
        <f>'[1]Eurostat RE'!G59</f>
        <v>0.103750320761026</v>
      </c>
      <c r="I66" s="31">
        <f>'[1]Eurostat RE'!H59</f>
        <v>9.763145678250415E-2</v>
      </c>
      <c r="J66" s="32">
        <v>0.14000000000000001</v>
      </c>
      <c r="M66" s="30" t="s">
        <v>33</v>
      </c>
      <c r="N66" s="33">
        <f t="shared" si="1"/>
        <v>69.736754844645816</v>
      </c>
      <c r="O66" s="34">
        <f t="shared" si="0"/>
        <v>3.5618723906242926E-2</v>
      </c>
      <c r="W66" s="35"/>
      <c r="X66" s="35"/>
      <c r="Y66" s="35"/>
      <c r="Z66" s="35"/>
      <c r="AA66" s="35"/>
    </row>
    <row r="67" spans="1:27" s="29" customFormat="1" x14ac:dyDescent="0.2">
      <c r="B67" s="30" t="s">
        <v>34</v>
      </c>
      <c r="C67" s="31">
        <f>'[1]Eurostat RE'!B44</f>
        <v>0.291081090653736</v>
      </c>
      <c r="D67" s="31">
        <f>'[1]Eurostat RE'!C44</f>
        <v>0.28670693766741429</v>
      </c>
      <c r="E67" s="31">
        <f>'[1]Eurostat RE'!D44</f>
        <v>0.29868859928348307</v>
      </c>
      <c r="F67" s="31">
        <f>'[1]Eurostat RE'!E44</f>
        <v>0.29497079035655122</v>
      </c>
      <c r="G67" s="31">
        <f>'[1]Eurostat RE'!F44</f>
        <v>0.31055402073222055</v>
      </c>
      <c r="H67" s="31">
        <f>'[1]Eurostat RE'!G44</f>
        <v>0.31120258233611936</v>
      </c>
      <c r="I67" s="31">
        <f>'[1]Eurostat RE'!H44</f>
        <v>0.32173273650472151</v>
      </c>
      <c r="J67" s="32">
        <v>0.38</v>
      </c>
      <c r="M67" s="30" t="s">
        <v>34</v>
      </c>
      <c r="N67" s="33">
        <f t="shared" si="1"/>
        <v>84.666509606505656</v>
      </c>
      <c r="O67" s="34">
        <f t="shared" si="0"/>
        <v>3.502579883730722E-2</v>
      </c>
      <c r="W67" s="35"/>
      <c r="X67" s="35"/>
      <c r="Y67" s="35"/>
      <c r="Z67" s="35"/>
      <c r="AA67" s="35"/>
    </row>
    <row r="68" spans="1:27" s="29" customFormat="1" x14ac:dyDescent="0.2">
      <c r="B68" s="30" t="s">
        <v>35</v>
      </c>
      <c r="C68" s="31">
        <f>'[1]Eurostat RE'!B62</f>
        <v>0.38715207130404106</v>
      </c>
      <c r="D68" s="31">
        <f>'[1]Eurostat RE'!C62</f>
        <v>0.40602693595927813</v>
      </c>
      <c r="E68" s="31">
        <f>'[1]Eurostat RE'!D62</f>
        <v>0.42689515069317174</v>
      </c>
      <c r="F68" s="31">
        <f>'[1]Eurostat RE'!E62</f>
        <v>0.44219488142613328</v>
      </c>
      <c r="G68" s="31">
        <f>'[1]Eurostat RE'!F62</f>
        <v>0.45196269497037028</v>
      </c>
      <c r="H68" s="31">
        <f>'[1]Eurostat RE'!G62</f>
        <v>0.48106406036781496</v>
      </c>
      <c r="I68" s="31">
        <f>'[1]Eurostat RE'!H62</f>
        <v>0.4794367156778418</v>
      </c>
      <c r="J68" s="32">
        <v>0.49</v>
      </c>
      <c r="M68" s="30" t="s">
        <v>35</v>
      </c>
      <c r="N68" s="33">
        <f t="shared" si="1"/>
        <v>97.844227689355463</v>
      </c>
      <c r="O68" s="34">
        <f t="shared" si="0"/>
        <v>7.3409779718563661E-2</v>
      </c>
      <c r="W68" s="35"/>
      <c r="X68" s="35"/>
      <c r="Y68" s="35"/>
      <c r="Z68" s="35"/>
      <c r="AA68" s="35"/>
    </row>
    <row r="69" spans="1:27" s="29" customFormat="1" x14ac:dyDescent="0.2">
      <c r="B69" s="36" t="s">
        <v>36</v>
      </c>
      <c r="C69" s="31">
        <f>'[1]Eurostat RE'!B63</f>
        <v>1.1323170477184672E-2</v>
      </c>
      <c r="D69" s="31">
        <f>'[1]Eurostat RE'!C63</f>
        <v>1.3243720868653759E-2</v>
      </c>
      <c r="E69" s="31">
        <f>'[1]Eurostat RE'!D63</f>
        <v>1.5207173927780076E-2</v>
      </c>
      <c r="F69" s="31">
        <f>'[1]Eurostat RE'!E63</f>
        <v>1.7705838100230385E-2</v>
      </c>
      <c r="G69" s="31">
        <f>'[1]Eurostat RE'!F63</f>
        <v>2.3496663391863657E-2</v>
      </c>
      <c r="H69" s="31">
        <f>'[1]Eurostat RE'!G63</f>
        <v>2.9205374292964444E-2</v>
      </c>
      <c r="I69" s="31">
        <f>'[1]Eurostat RE'!H63</f>
        <v>3.2041427658281996E-2</v>
      </c>
      <c r="J69" s="32">
        <v>0.15</v>
      </c>
      <c r="M69" s="36" t="s">
        <v>36</v>
      </c>
      <c r="N69" s="33">
        <f t="shared" si="1"/>
        <v>21.360951772187995</v>
      </c>
      <c r="O69" s="34">
        <f t="shared" si="0"/>
        <v>1.8797706789628235E-2</v>
      </c>
      <c r="W69" s="35"/>
      <c r="X69" s="35"/>
      <c r="Y69" s="35"/>
      <c r="Z69" s="35"/>
      <c r="AA69" s="35"/>
    </row>
    <row r="70" spans="1:27" s="29" customFormat="1" x14ac:dyDescent="0.2">
      <c r="B70" s="30" t="s">
        <v>37</v>
      </c>
      <c r="C70" s="31">
        <f>'[1]% RE final'!P32</f>
        <v>0.16200678395050719</v>
      </c>
      <c r="D70" s="31">
        <f>'[1]% RE final'!Q32</f>
        <v>0.15541221791955756</v>
      </c>
      <c r="E70" s="31">
        <f>'[1]% RE final'!R32</f>
        <v>0.14057528398882163</v>
      </c>
      <c r="F70" s="31">
        <f>'[1]% RE final'!S32</f>
        <v>0.13153325143275832</v>
      </c>
      <c r="G70" s="31">
        <f>'[1]% RE final'!T32</f>
        <v>0.13433753190057515</v>
      </c>
      <c r="H70" s="31">
        <f>'[1]% RE final'!U32</f>
        <v>0.13071521379480416</v>
      </c>
      <c r="I70" s="31">
        <f>'[1]% RE final'!V32</f>
        <v>0.14048362207097309</v>
      </c>
      <c r="J70" s="37" t="s">
        <v>7</v>
      </c>
      <c r="M70" s="30" t="s">
        <v>37</v>
      </c>
      <c r="N70" s="33"/>
      <c r="O70" s="34">
        <f t="shared" si="0"/>
        <v>-1.4928595848584469E-2</v>
      </c>
      <c r="W70" s="35"/>
      <c r="X70" s="35"/>
      <c r="Y70" s="35"/>
      <c r="Z70" s="35"/>
      <c r="AA70" s="35"/>
    </row>
    <row r="71" spans="1:27" s="29" customFormat="1" x14ac:dyDescent="0.2">
      <c r="B71" s="30" t="s">
        <v>38</v>
      </c>
      <c r="C71" s="31">
        <f>'[1]Eurostat RE'!B66</f>
        <v>0.58442510154769955</v>
      </c>
      <c r="D71" s="31">
        <f>'[1]Eurostat RE'!C66</f>
        <v>0.60101274562526585</v>
      </c>
      <c r="E71" s="31">
        <f>'[1]Eurostat RE'!D66</f>
        <v>0.60556490968180354</v>
      </c>
      <c r="F71" s="31">
        <f>'[1]Eurostat RE'!E66</f>
        <v>0.60453269900349449</v>
      </c>
      <c r="G71" s="31">
        <f>'[1]Eurostat RE'!F66</f>
        <v>0.62027126741369576</v>
      </c>
      <c r="H71" s="31">
        <f>'[1]Eurostat RE'!G66</f>
        <v>0.65052072468172051</v>
      </c>
      <c r="I71" s="31">
        <f>'[1]Eurostat RE'!H66</f>
        <v>0.61055737639772856</v>
      </c>
      <c r="J71" s="37" t="s">
        <v>7</v>
      </c>
      <c r="M71" s="30" t="s">
        <v>38</v>
      </c>
      <c r="N71" s="33"/>
      <c r="O71" s="34">
        <f>I71-D71</f>
        <v>9.5446307724627033E-3</v>
      </c>
    </row>
    <row r="72" spans="1:27" s="29" customFormat="1" ht="13.5" thickBot="1" x14ac:dyDescent="0.25">
      <c r="B72" s="38" t="s">
        <v>39</v>
      </c>
      <c r="C72" s="39">
        <f>'[1]% RE final'!P35</f>
        <v>0.21074377953841725</v>
      </c>
      <c r="D72" s="39">
        <f>'[1]% RE final'!Q35</f>
        <v>0.21138595022499332</v>
      </c>
      <c r="E72" s="39">
        <f>'[1]% RE final'!R35</f>
        <v>0.21309531844482904</v>
      </c>
      <c r="F72" s="39">
        <f>'[1]% RE final'!S35</f>
        <v>0.21936398280107405</v>
      </c>
      <c r="G72" s="39">
        <f>'[1]% RE final'!T35</f>
        <v>0.21334228766702998</v>
      </c>
      <c r="H72" s="39">
        <f>'[1]% RE final'!U35</f>
        <v>0.22004615846947018</v>
      </c>
      <c r="I72" s="39">
        <f>'[1]% RE final'!V35</f>
        <v>0.22017437942058413</v>
      </c>
      <c r="J72" s="40" t="s">
        <v>7</v>
      </c>
      <c r="M72" s="38" t="s">
        <v>39</v>
      </c>
      <c r="N72" s="41"/>
      <c r="O72" s="42">
        <f t="shared" si="0"/>
        <v>8.7884291955908078E-3</v>
      </c>
    </row>
    <row r="74" spans="1:27" x14ac:dyDescent="0.2">
      <c r="A74" s="3" t="s">
        <v>40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27" x14ac:dyDescent="0.2">
      <c r="B75" s="43"/>
      <c r="C75" s="2" t="s">
        <v>41</v>
      </c>
      <c r="D75">
        <v>2020</v>
      </c>
      <c r="F75" s="44"/>
      <c r="G75" s="44"/>
    </row>
    <row r="76" spans="1:27" x14ac:dyDescent="0.2">
      <c r="A76" s="30" t="s">
        <v>35</v>
      </c>
      <c r="B76" s="44">
        <v>0.4794367156778418</v>
      </c>
      <c r="C76" s="44">
        <v>0.4794367156778418</v>
      </c>
      <c r="D76" s="44">
        <v>0.49</v>
      </c>
      <c r="F76" s="44"/>
      <c r="G76" s="44"/>
      <c r="H76" s="44"/>
    </row>
    <row r="77" spans="1:27" x14ac:dyDescent="0.2">
      <c r="A77" s="30" t="s">
        <v>22</v>
      </c>
      <c r="B77" s="44">
        <v>0.32573886783467326</v>
      </c>
      <c r="C77" s="44">
        <v>0.32573886783467326</v>
      </c>
      <c r="D77" s="44">
        <v>0.4</v>
      </c>
      <c r="F77" s="44"/>
      <c r="G77" s="44"/>
      <c r="H77" s="44"/>
    </row>
    <row r="78" spans="1:27" x14ac:dyDescent="0.2">
      <c r="A78" s="30" t="s">
        <v>34</v>
      </c>
      <c r="B78" s="44">
        <v>0.32173273650472151</v>
      </c>
      <c r="C78" s="44">
        <v>0.32173273650472151</v>
      </c>
      <c r="D78" s="44">
        <v>0.38</v>
      </c>
      <c r="F78" s="44"/>
      <c r="G78" s="44"/>
      <c r="H78" s="44"/>
    </row>
    <row r="79" spans="1:27" x14ac:dyDescent="0.2">
      <c r="A79" s="30" t="s">
        <v>28</v>
      </c>
      <c r="B79" s="44">
        <v>0.3005008335210721</v>
      </c>
      <c r="C79" s="44">
        <v>0.3005008335210721</v>
      </c>
      <c r="D79" s="44">
        <v>0.34</v>
      </c>
      <c r="F79" s="44"/>
      <c r="G79" s="44"/>
      <c r="H79" s="44"/>
    </row>
    <row r="80" spans="1:27" x14ac:dyDescent="0.2">
      <c r="A80" s="30" t="s">
        <v>30</v>
      </c>
      <c r="B80" s="44">
        <v>0.24572752857084895</v>
      </c>
      <c r="C80" s="44">
        <v>0.24572752857084895</v>
      </c>
      <c r="D80" s="44">
        <v>0.31</v>
      </c>
      <c r="F80" s="44"/>
      <c r="G80" s="44"/>
      <c r="H80" s="44"/>
    </row>
    <row r="81" spans="1:8" x14ac:dyDescent="0.2">
      <c r="A81" s="30" t="s">
        <v>15</v>
      </c>
      <c r="B81" s="44">
        <v>0.24320049624736564</v>
      </c>
      <c r="C81" s="44">
        <v>0.24320049624736564</v>
      </c>
      <c r="D81" s="44">
        <v>0.25</v>
      </c>
      <c r="F81" s="44"/>
      <c r="G81" s="44"/>
      <c r="H81" s="44"/>
    </row>
    <row r="82" spans="1:8" x14ac:dyDescent="0.2">
      <c r="A82" s="30" t="s">
        <v>31</v>
      </c>
      <c r="B82" s="44">
        <v>0.2336315683649158</v>
      </c>
      <c r="C82" s="44">
        <v>0.2336315683649158</v>
      </c>
      <c r="D82" s="44">
        <v>0.24</v>
      </c>
      <c r="F82" s="44"/>
      <c r="G82" s="44"/>
      <c r="H82" s="44"/>
    </row>
    <row r="83" spans="1:8" x14ac:dyDescent="0.2">
      <c r="A83" s="30" t="s">
        <v>13</v>
      </c>
      <c r="B83" s="44">
        <v>0.222152954705056</v>
      </c>
      <c r="C83" s="44">
        <v>0.222152954705056</v>
      </c>
      <c r="D83" s="44">
        <v>0.3</v>
      </c>
      <c r="F83" s="44"/>
      <c r="G83" s="44"/>
      <c r="H83" s="44"/>
    </row>
    <row r="84" spans="1:8" x14ac:dyDescent="0.2">
      <c r="A84" s="30" t="s">
        <v>32</v>
      </c>
      <c r="B84" s="44">
        <v>0.19796999309579696</v>
      </c>
      <c r="C84" s="44">
        <v>0.19796999309579696</v>
      </c>
      <c r="D84" s="44">
        <v>0.25</v>
      </c>
      <c r="F84" s="44"/>
      <c r="G84" s="44"/>
      <c r="H84" s="44"/>
    </row>
    <row r="85" spans="1:8" x14ac:dyDescent="0.2">
      <c r="A85" s="30" t="s">
        <v>23</v>
      </c>
      <c r="B85" s="44">
        <v>0.19716815826856252</v>
      </c>
      <c r="C85" s="44">
        <v>0.19716815826856252</v>
      </c>
      <c r="D85" s="44">
        <v>0.23</v>
      </c>
      <c r="F85" s="44"/>
      <c r="G85" s="44"/>
      <c r="H85" s="44"/>
    </row>
    <row r="86" spans="1:8" x14ac:dyDescent="0.2">
      <c r="A86" s="30" t="s">
        <v>18</v>
      </c>
      <c r="B86" s="44">
        <v>0.13832830552146747</v>
      </c>
      <c r="C86" s="44">
        <v>0.13832830552146747</v>
      </c>
      <c r="D86" s="44">
        <v>0.2</v>
      </c>
      <c r="F86" s="44"/>
      <c r="G86" s="44"/>
      <c r="H86" s="44"/>
    </row>
    <row r="87" spans="1:8" x14ac:dyDescent="0.2">
      <c r="A87" s="30" t="s">
        <v>11</v>
      </c>
      <c r="B87" s="44">
        <v>0.1379335257530396</v>
      </c>
      <c r="C87" s="44">
        <v>0.1379335257530396</v>
      </c>
      <c r="D87" s="44">
        <v>0.16</v>
      </c>
      <c r="F87" s="44"/>
      <c r="G87" s="44"/>
      <c r="H87" s="44"/>
    </row>
    <row r="88" spans="1:8" x14ac:dyDescent="0.2">
      <c r="A88" s="30" t="s">
        <v>19</v>
      </c>
      <c r="B88" s="44">
        <v>0.12925449092271665</v>
      </c>
      <c r="C88" s="44">
        <v>0.12925449092271665</v>
      </c>
      <c r="D88" s="44">
        <v>0.23</v>
      </c>
      <c r="F88" s="44"/>
      <c r="G88" s="44"/>
      <c r="H88" s="44"/>
    </row>
    <row r="89" spans="1:8" x14ac:dyDescent="0.2">
      <c r="A89" s="30" t="s">
        <v>14</v>
      </c>
      <c r="B89" s="44">
        <v>0.10996687641952836</v>
      </c>
      <c r="C89" s="44">
        <v>0.10996687641952836</v>
      </c>
      <c r="D89" s="44">
        <v>0.18</v>
      </c>
      <c r="F89" s="44"/>
      <c r="G89" s="44"/>
      <c r="H89" s="45"/>
    </row>
    <row r="90" spans="1:8" x14ac:dyDescent="0.2">
      <c r="A90" s="30" t="s">
        <v>20</v>
      </c>
      <c r="B90" s="44">
        <v>0.10111083222025576</v>
      </c>
      <c r="C90" s="44">
        <v>0.10111083222025576</v>
      </c>
      <c r="D90" s="44">
        <v>0.17</v>
      </c>
      <c r="F90" s="44"/>
      <c r="G90" s="44"/>
      <c r="H90" s="45"/>
    </row>
    <row r="91" spans="1:8" x14ac:dyDescent="0.2">
      <c r="A91" s="30" t="s">
        <v>33</v>
      </c>
      <c r="B91" s="44">
        <v>9.763145678250415E-2</v>
      </c>
      <c r="C91" s="44">
        <v>9.763145678250415E-2</v>
      </c>
      <c r="D91" s="44">
        <v>0.14000000000000001</v>
      </c>
      <c r="F91" s="44"/>
      <c r="G91" s="44"/>
      <c r="H91" s="45"/>
    </row>
    <row r="92" spans="1:8" x14ac:dyDescent="0.2">
      <c r="A92" s="30" t="s">
        <v>29</v>
      </c>
      <c r="B92" s="44">
        <v>9.4141461180722433E-2</v>
      </c>
      <c r="C92" s="44">
        <v>9.4141461180722433E-2</v>
      </c>
      <c r="D92" s="44">
        <v>0.15</v>
      </c>
      <c r="F92" s="44"/>
      <c r="G92" s="44"/>
      <c r="H92" s="45"/>
    </row>
    <row r="93" spans="1:8" x14ac:dyDescent="0.2">
      <c r="A93" s="30" t="s">
        <v>17</v>
      </c>
      <c r="B93" s="44">
        <v>9.2448526833044845E-2</v>
      </c>
      <c r="C93" s="44">
        <v>9.2448526833044845E-2</v>
      </c>
      <c r="D93" s="44">
        <v>0.18</v>
      </c>
      <c r="F93" s="44"/>
      <c r="G93" s="44"/>
      <c r="H93" s="45"/>
    </row>
    <row r="94" spans="1:8" x14ac:dyDescent="0.2">
      <c r="A94" s="30" t="s">
        <v>12</v>
      </c>
      <c r="B94" s="44">
        <v>9.2350617448531694E-2</v>
      </c>
      <c r="C94" s="44">
        <v>9.2350617448531694E-2</v>
      </c>
      <c r="D94" s="44">
        <v>0.13</v>
      </c>
      <c r="F94" s="44"/>
      <c r="G94" s="44"/>
      <c r="H94" s="45"/>
    </row>
    <row r="95" spans="1:8" x14ac:dyDescent="0.2">
      <c r="A95" s="30" t="s">
        <v>25</v>
      </c>
      <c r="B95" s="44">
        <v>8.682563046180565E-2</v>
      </c>
      <c r="C95" s="44">
        <v>8.682563046180565E-2</v>
      </c>
      <c r="D95" s="44">
        <v>0.13</v>
      </c>
      <c r="F95" s="44"/>
      <c r="G95" s="44"/>
      <c r="H95" s="45"/>
    </row>
    <row r="96" spans="1:8" x14ac:dyDescent="0.2">
      <c r="A96" s="30" t="s">
        <v>16</v>
      </c>
      <c r="B96" s="44">
        <v>5.4643527127496296E-2</v>
      </c>
      <c r="C96" s="44">
        <v>5.4643527127496296E-2</v>
      </c>
      <c r="D96" s="44">
        <v>0.16</v>
      </c>
      <c r="F96" s="44"/>
      <c r="G96" s="44"/>
      <c r="H96" s="45"/>
    </row>
    <row r="97" spans="1:8" x14ac:dyDescent="0.2">
      <c r="A97" s="30" t="s">
        <v>10</v>
      </c>
      <c r="B97" s="44">
        <v>5.1497878544361907E-2</v>
      </c>
      <c r="C97" s="44">
        <v>5.1497878544361907E-2</v>
      </c>
      <c r="D97" s="44">
        <v>0.13</v>
      </c>
      <c r="F97" s="44"/>
      <c r="G97" s="44"/>
      <c r="H97" s="45"/>
    </row>
    <row r="98" spans="1:8" x14ac:dyDescent="0.2">
      <c r="A98" s="30" t="s">
        <v>21</v>
      </c>
      <c r="B98" s="44">
        <v>4.8484006110580263E-2</v>
      </c>
      <c r="C98" s="44">
        <v>4.8484006110580263E-2</v>
      </c>
      <c r="D98" s="44">
        <v>0.13</v>
      </c>
      <c r="F98" s="44"/>
      <c r="G98" s="44"/>
      <c r="H98" s="45"/>
    </row>
    <row r="99" spans="1:8" x14ac:dyDescent="0.2">
      <c r="A99" s="30" t="s">
        <v>27</v>
      </c>
      <c r="B99" s="44">
        <v>3.7629798848303926E-2</v>
      </c>
      <c r="C99" s="44">
        <v>3.7629798848303926E-2</v>
      </c>
      <c r="D99" s="44">
        <v>0.14000000000000001</v>
      </c>
      <c r="F99" s="44"/>
      <c r="G99" s="44"/>
      <c r="H99" s="45"/>
    </row>
    <row r="100" spans="1:8" x14ac:dyDescent="0.2">
      <c r="A100" s="36" t="s">
        <v>36</v>
      </c>
      <c r="B100" s="44">
        <v>3.2041427658281996E-2</v>
      </c>
      <c r="C100" s="44">
        <v>3.2041427658281996E-2</v>
      </c>
      <c r="D100" s="44">
        <v>0.15</v>
      </c>
      <c r="F100" s="44"/>
      <c r="G100" s="44"/>
      <c r="H100" s="45"/>
    </row>
    <row r="101" spans="1:8" x14ac:dyDescent="0.2">
      <c r="A101" s="30" t="s">
        <v>24</v>
      </c>
      <c r="B101" s="44">
        <v>2.8337895136649732E-2</v>
      </c>
      <c r="C101" s="44">
        <v>2.8337895136649732E-2</v>
      </c>
      <c r="D101" s="44">
        <v>0.11</v>
      </c>
      <c r="F101" s="44"/>
      <c r="G101" s="44"/>
      <c r="H101" s="45"/>
    </row>
    <row r="102" spans="1:8" x14ac:dyDescent="0.2">
      <c r="A102" s="30" t="s">
        <v>26</v>
      </c>
      <c r="B102" s="44">
        <v>3.5566558089766337E-3</v>
      </c>
      <c r="C102" s="44">
        <v>3.5566558089766337E-3</v>
      </c>
      <c r="D102" s="44">
        <v>0.1</v>
      </c>
      <c r="F102" s="44"/>
      <c r="G102" s="44"/>
      <c r="H102" s="45"/>
    </row>
    <row r="104" spans="1:8" x14ac:dyDescent="0.2">
      <c r="A104" s="44" t="s">
        <v>9</v>
      </c>
      <c r="B104" s="44"/>
      <c r="C104" s="44">
        <f>I41</f>
        <v>0.12527467680606147</v>
      </c>
      <c r="D104" s="44">
        <f>J41</f>
        <v>0.2</v>
      </c>
    </row>
    <row r="106" spans="1:8" x14ac:dyDescent="0.2">
      <c r="A106" s="44" t="s">
        <v>38</v>
      </c>
      <c r="B106" s="44"/>
      <c r="C106" s="44">
        <f>I71</f>
        <v>0.61055737639772856</v>
      </c>
    </row>
    <row r="107" spans="1:8" x14ac:dyDescent="0.2">
      <c r="A107" s="44" t="s">
        <v>39</v>
      </c>
      <c r="B107" s="44"/>
      <c r="C107" s="44">
        <f>I72</f>
        <v>0.22017437942058413</v>
      </c>
      <c r="G107" s="44"/>
      <c r="H107" s="44"/>
    </row>
    <row r="108" spans="1:8" x14ac:dyDescent="0.2">
      <c r="A108" s="44" t="s">
        <v>37</v>
      </c>
      <c r="B108" s="44"/>
      <c r="C108" s="44">
        <f>I70</f>
        <v>0.14048362207097309</v>
      </c>
      <c r="D108" s="44"/>
    </row>
    <row r="110" spans="1:8" x14ac:dyDescent="0.2">
      <c r="A110" s="44" t="s">
        <v>8</v>
      </c>
      <c r="B110" s="44">
        <f>H40</f>
        <v>0.12670771734003194</v>
      </c>
      <c r="C110" s="44">
        <f>I40</f>
        <v>0.13403710410433375</v>
      </c>
      <c r="D110" s="44"/>
    </row>
  </sheetData>
  <conditionalFormatting sqref="O43:O72">
    <cfRule type="top10" dxfId="2" priority="2" stopIfTrue="1" rank="4"/>
    <cfRule type="top10" dxfId="1" priority="3" stopIfTrue="1" rank="4"/>
  </conditionalFormatting>
  <conditionalFormatting sqref="N43:N69">
    <cfRule type="top10" dxfId="0" priority="1" stopIfTrue="1" rank="5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  share and targets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Louise Skov</dc:creator>
  <cp:lastModifiedBy>Anne Louise Skov</cp:lastModifiedBy>
  <dcterms:created xsi:type="dcterms:W3CDTF">2012-12-14T18:22:43Z</dcterms:created>
  <dcterms:modified xsi:type="dcterms:W3CDTF">2012-12-14T18:22:52Z</dcterms:modified>
</cp:coreProperties>
</file>