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2405" tabRatio="774"/>
  </bookViews>
  <sheets>
    <sheet name="Fig 6.4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[1]Introduction_CompleteFirst!#REF!</definedName>
    <definedName name="ABBREV">[2]Abbreviations!$A$1:$B$5255</definedName>
    <definedName name="Abschreibungsart">[3]Auswahllisten!$C$2:$C$51</definedName>
    <definedName name="absolute_treshold">[4]Settings!$E$14</definedName>
    <definedName name="AfA_Anlagegüter">'[3]AfA-Tabellen'!$A$2:$A$30</definedName>
    <definedName name="AfA_Tabelle">'[3]AfA-Tabellen'!$A$1:$D$30</definedName>
    <definedName name="Aggregates">[5]Aggregates!$B:$B</definedName>
    <definedName name="as">#REF!</definedName>
    <definedName name="asw">#REF!</definedName>
    <definedName name="Auswahl_CO2_Instrumente">'[6]V-Übergreifende Rahmendaten'!$C$8</definedName>
    <definedName name="Auswahl_Emissionsfaktoren">[3]Emissionsfaktoren!$A$2:$A$30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>[3]Auswahllisten!$A$2:$A$51</definedName>
    <definedName name="Benchmarks_Strom">'[3]Benchmarks Strom - Hilfstabelle'!$A$4:$A$52</definedName>
    <definedName name="Benchmarks_Wärme">'[3]Benchmarks Wärme - Hilfstabelle'!$A$4:$A$52</definedName>
    <definedName name="Benutzermatrix">'[6]V-Benutzermatrix'!$A$1:$BV$55</definedName>
    <definedName name="Brennstoff1">'[6]Technologiekat.+Sortierung'!$B$3</definedName>
    <definedName name="Brennstoff10">'[6]Technologiekat.+Sortierung'!$B$12</definedName>
    <definedName name="Brennstoff11">'[6]Technologiekat.+Sortierung'!$B$13</definedName>
    <definedName name="Brennstoff12">'[6]Technologiekat.+Sortierung'!$B$14</definedName>
    <definedName name="Brennstoff13">'[6]Technologiekat.+Sortierung'!$B$15</definedName>
    <definedName name="Brennstoff14">'[6]Technologiekat.+Sortierung'!$B$16</definedName>
    <definedName name="Brennstoff15">'[6]Technologiekat.+Sortierung'!$B$17</definedName>
    <definedName name="Brennstoff16">'[6]Technologiekat.+Sortierung'!$B$18</definedName>
    <definedName name="Brennstoff17">'[6]Technologiekat.+Sortierung'!$B$19</definedName>
    <definedName name="Brennstoff18">'[6]Technologiekat.+Sortierung'!$B$20</definedName>
    <definedName name="Brennstoff19">'[6]Technologiekat.+Sortierung'!$B$21</definedName>
    <definedName name="Brennstoff2">'[6]Technologiekat.+Sortierung'!$B$4</definedName>
    <definedName name="Brennstoff20">'[6]Technologiekat.+Sortierung'!$B$22</definedName>
    <definedName name="Brennstoff3">'[6]Technologiekat.+Sortierung'!$B$5</definedName>
    <definedName name="Brennstoff4">'[6]Technologiekat.+Sortierung'!$B$6</definedName>
    <definedName name="Brennstoff5">'[6]Technologiekat.+Sortierung'!$B$7</definedName>
    <definedName name="Brennstoff6">'[6]Technologiekat.+Sortierung'!$B$8</definedName>
    <definedName name="Brennstoff7">'[6]Technologiekat.+Sortierung'!$B$9</definedName>
    <definedName name="Brennstoff8">'[6]Technologiekat.+Sortierung'!$B$10</definedName>
    <definedName name="Brennstoff9">'[6]Technologiekat.+Sortierung'!$B$11</definedName>
    <definedName name="Brennstoffkategorien">'[6]Technologiekat.+Sortierung'!$B$2:$C$22</definedName>
    <definedName name="Brennstoffkategorien_deutsch">'[6]Technologiekat.+Sortierung'!$B$3:$B$22</definedName>
    <definedName name="Brennstoffkategorien_englisch">'[6]Technologiekat.+Sortierung'!$C$3:$C$22</definedName>
    <definedName name="Brennstoffszenario">[3]Brennstoffszenario!$A$12:$A$61</definedName>
    <definedName name="CCPM">[7]Hilfstabelle!$B$23:$B$59</definedName>
    <definedName name="CCPMS">[1]Lists!$A$31:$A$68</definedName>
    <definedName name="CER">[8]list!$B$11:$B$13</definedName>
    <definedName name="CO2_EF_CoalRes">#REF!</definedName>
    <definedName name="CO2_EF_GasOil">#REF!</definedName>
    <definedName name="CO2_EF_NatGas">#REF!</definedName>
    <definedName name="CO2_korrigiert_sortiert_Mt">'[6]CO2 Kat (korr,sortiert) Mt'!$B$1:$BA$22</definedName>
    <definedName name="CO2_Preis_Szenarien">'[3]CO2-Preis'!$A$12:$A$61</definedName>
    <definedName name="column_AL_oder_VE_fehlt">[4]Ranking!#REF!</definedName>
    <definedName name="column_allocation_chosen_year">[4]Abfragen!$T$5:$T$11648</definedName>
    <definedName name="column_Allocation2005">[4]Abfragen!$D$5:$D$11648</definedName>
    <definedName name="column_Allocation2006">[4]Abfragen!$E$5:$E$11648</definedName>
    <definedName name="column_Allocation2007">[4]Abfragen!$F$5:$F$11648</definedName>
    <definedName name="column_average_allocation">[4]Abfragen!$J$5:$J$11648</definedName>
    <definedName name="column_average_VE">[4]Abfragen!$K$5:$K$11648</definedName>
    <definedName name="column_countries">[4]Abfragen!$A$5:$A$11648</definedName>
    <definedName name="column_EU1015">[4]Abfragen!$N$5:$N$11648</definedName>
    <definedName name="column_EU25">[4]Abfragen!$O$5:$O$11648</definedName>
    <definedName name="column_excludequery1">[4]Abfragen!$V$5:$V$11648</definedName>
    <definedName name="column_excludequery2">[4]Abfragen!$Q$5:$Q$11648</definedName>
    <definedName name="column_longshort">[4]Abfragen!$W$5:$W$11648</definedName>
    <definedName name="column_longshort_relative">[4]Abfragen!$X$5:$X$11648</definedName>
    <definedName name="column_sectors">[4]Abfragen!$C$5:$C$11648</definedName>
    <definedName name="column_share_2005">[4]StatisticsData!$E$5:$E$11648</definedName>
    <definedName name="column_share_2006">[4]StatisticsData!$F$5:$F$11648</definedName>
    <definedName name="column_share_2007">[4]StatisticsData!$G$5:$G$11648</definedName>
    <definedName name="column_size">[4]Abfragen!$R$5:$R$11648</definedName>
    <definedName name="column_VE_chosen_year">[4]Abfragen!$U$5:$U$11648</definedName>
    <definedName name="column_VE2005">[4]Abfragen!$G$5:$G$11648</definedName>
    <definedName name="column_VE2006">[4]Abfragen!$H$5:$H$11648</definedName>
    <definedName name="column_VE2007">[4]Abfragen!$I$5:$I$11648</definedName>
    <definedName name="COR_FACT_3">[9]Menues!$C$11:$D$11</definedName>
    <definedName name="Countries">[4]lists!$B$4:$B$30</definedName>
    <definedName name="countries2">[10]lists!$B$4:$B$31</definedName>
    <definedName name="countries3">[4]lists!$B$4:$B$35</definedName>
    <definedName name="CountryName">[1]Introduction_CompleteFirst!$E$14</definedName>
    <definedName name="CRF_CountryName">[11]Sheet1!$C$4</definedName>
    <definedName name="CRF_InventoryYear">[11]Sheet1!$C$6</definedName>
    <definedName name="CRF_Status">[12]Information!#REF!</definedName>
    <definedName name="CRF_Submission">[11]Sheet1!$C$8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[11]Table10!#REF!</definedName>
    <definedName name="CRF_Table10s1_Dyn11">[11]Table10!#REF!</definedName>
    <definedName name="CRF_Table10s1_Dyn12">[11]Table10!#REF!</definedName>
    <definedName name="CRF_Table10s1_Dyn13">[11]Table10!#REF!</definedName>
    <definedName name="CRF_Table10s1_Dyn14">[11]Table10!#REF!</definedName>
    <definedName name="CRF_Table10s1_Dyn15">[11]Table10!#REF!</definedName>
    <definedName name="CRF_Table10s1_Dyn16">[11]Table10!#REF!</definedName>
    <definedName name="CRF_Table10s1_Dyn17">[11]Table10!#REF!</definedName>
    <definedName name="CRF_Table10s1_Dyn18">[11]Table10!#REF!</definedName>
    <definedName name="CRF_Table10s1_Dyn19">[11]Table10!#REF!</definedName>
    <definedName name="CRF_Table10s1_Dyn20">[11]Table10!#REF!</definedName>
    <definedName name="CRF_Table10s1_Dyn21">[11]Table10!#REF!</definedName>
    <definedName name="CRF_Table10s1_Dyn22">[11]Table10!#REF!</definedName>
    <definedName name="CRF_Table10s2_Dyn10">[13]CH4!#REF!</definedName>
    <definedName name="CRF_Table10s2_Dyn11">[13]CH4!#REF!</definedName>
    <definedName name="CRF_Table10s2_Dyn12">[13]CH4!#REF!</definedName>
    <definedName name="CRF_Table10s2_Dyn13">[13]CH4!#REF!</definedName>
    <definedName name="CRF_Table10s2_Dyn14">[13]CH4!#REF!</definedName>
    <definedName name="CRF_Table10s2_Dyn15">[13]CH4!#REF!</definedName>
    <definedName name="CRF_Table10s2_Dyn16">[13]CH4!#REF!</definedName>
    <definedName name="CRF_Table10s2_Dyn17">[13]CH4!#REF!</definedName>
    <definedName name="CRF_Table10s2_Dyn18">[13]CH4!#REF!</definedName>
    <definedName name="CRF_Table10s2_Dyn19">[13]CH4!#REF!</definedName>
    <definedName name="CRF_Table10s2_Dyn20">[13]CH4!#REF!</definedName>
    <definedName name="CRF_Table10s3_Dyn10">[13]N2O!#REF!</definedName>
    <definedName name="CRF_Table10s3_Dyn11">[13]N2O!$B$15:$B$15</definedName>
    <definedName name="CRF_Table10s3_Dyn12">[13]N2O!$C$15:$C$15</definedName>
    <definedName name="CRF_Table10s3_Dyn13">[13]N2O!$D$15:$D$15</definedName>
    <definedName name="CRF_Table10s3_Dyn14">[13]N2O!$E$15:$E$15</definedName>
    <definedName name="CRF_Table10s3_Dyn15">[13]N2O!$F$15:$F$15</definedName>
    <definedName name="CRF_Table10s3_Dyn16">[13]N2O!$G$15:$G$15</definedName>
    <definedName name="CRF_Table10s3_Dyn17">[13]N2O!$H$15:$H$15</definedName>
    <definedName name="CRF_Table10s3_Dyn18">[13]N2O!$I$15:$I$15</definedName>
    <definedName name="CRF_Table10s3_Dyn19">[13]N2O!$J$15:$J$15</definedName>
    <definedName name="CRF_Table10s3_Dyn20">[13]N2O!$K$15:$K$15</definedName>
    <definedName name="CRF_Table10s5_Main1">#REF!</definedName>
    <definedName name="CRF_Table10s5_Main2">#REF!</definedName>
    <definedName name="CRF_Table3.A_D_Doc">'[14]Table3.A-D'!#REF!</definedName>
    <definedName name="CRF_Title">[12]Information!#REF!</definedName>
    <definedName name="_xlnm.Database">#REF!</definedName>
    <definedName name="Datenbank_PDF">#REF!</definedName>
    <definedName name="Datensatz_Lastbereichszenario_Grundlast">'[15]Lastbereichszenario - Grundlast'!$A$231:$AZ$282</definedName>
    <definedName name="Datensatz_Lastbereichszenario_Mittellast">'[15]Lastbereichszenario - Mittell.'!$A$231:$AZ$282</definedName>
    <definedName name="Datensatz_Lastbereichszenario_Spitzenlast">'[15]Lastbereichszenario - Spitzenl.'!$A$231:$AZ$282</definedName>
    <definedName name="Datensatz_Stromverbrauchsszenario">[15]Stromverbrauchsszenario!$A$231:$AZ$282</definedName>
    <definedName name="Eingabemöglichkeit">[15]Auswahllisten!$E$2:$E$51</definedName>
    <definedName name="Eingabemöglichkeit_technologiespezifisch">[15]Auswahllisten!$I$2:$I$51</definedName>
    <definedName name="Einheiten">[16]Lists!$F$7:$F$33</definedName>
    <definedName name="Elektrische_Leistung_Grundlast">[15]Verortung!$B$4</definedName>
    <definedName name="Elektrische_Leistung_Mittellast">[15]Verortung!$B$5</definedName>
    <definedName name="Elektrische_Leistung_Spitzenlast">[15]Verortung!$B$6</definedName>
    <definedName name="Emissionsfaktor_Erdgas">'[6]ReportSheet Var1'!$K$39</definedName>
    <definedName name="Emissionshandel">[3]Auswahllisten!$F$2:$F$51</definedName>
    <definedName name="Erfüllungsfaktor_Szenario">[3]Erfüllungsfaktor!$A$12:$A$61</definedName>
    <definedName name="Ergebnisse_mit_KWK_Differenzierung">'[6]D-Ergebnisse Kat Zusammenstell1'!$B$55:$BA$76</definedName>
    <definedName name="Ergebnisse_ohne_KWK_Differenzierung">'[6]D-Ergebnisse Kat Zusammenstell1'!$B$5:$DA$26</definedName>
    <definedName name="ETS3_Coverage">[9]Menues!$C$6:$F$6</definedName>
    <definedName name="EUA">[8]list!$B$5:$B$10</definedName>
    <definedName name="Euro">[3]Konstanten!$B$2</definedName>
    <definedName name="EUROPE">#REF!</definedName>
    <definedName name="First_row">[4]Abfragen!$B$1</definedName>
    <definedName name="Fortschreibung">[15]Auswahllisten!$K$2:$K$51</definedName>
    <definedName name="GDP">'[17]New Cronos'!$A$56:$M$87</definedName>
    <definedName name="GDP_95_constant_prices">#REF!</definedName>
    <definedName name="GDP_current_prices">#REF!</definedName>
    <definedName name="Generation">#REF!</definedName>
    <definedName name="GIEC">#REF!</definedName>
    <definedName name="Graphikdaten">'[6]D-Graphikdaten (projektspezi.)'!$B$2:$R$68</definedName>
    <definedName name="interpolieren">[18]M!$A$1</definedName>
    <definedName name="KWK_Bonus_Szenarien">'[3]KWK-Bonus Emissionshandel'!$A$12:$A$61</definedName>
    <definedName name="Last_row">[4]Abfragen!$D$1</definedName>
    <definedName name="Lastbereiche_Verteilung">'[15]Lastbereiche - Verteilung'!$A$9:$AZ$12</definedName>
    <definedName name="Lastbereichszenario_GL">'[6]V-Übergreifende Rahmendaten'!$C$2</definedName>
    <definedName name="Lastbereichszenario_Grundlast">'[3]Lastbereichszenario - Grundlast'!$A$12:$A$61</definedName>
    <definedName name="Lastbereichszenario_Mittellast">'[3]Lastbereichszenario - Mittell.'!$A$12:$A$61</definedName>
    <definedName name="Lastbereichszenario_ML">'[6]V-Übergreifende Rahmendaten'!$C$3</definedName>
    <definedName name="Lastbereichszenario_SL">'[6]V-Übergreifende Rahmendaten'!$C$4</definedName>
    <definedName name="Lastbereichszenario_Spitzenlast">'[3]Lastbereichszenario - Spitzenl.'!$A$12:$A$61</definedName>
    <definedName name="LatestYear">[1]Introduction_CompleteFirst!#REF!</definedName>
    <definedName name="List_of_sectors">[4]lists!$F$4:$G$14</definedName>
    <definedName name="Liste_Kategorien_ProjSpez">'[6]D-Graphikdaten (projektspezi.)'!$B$6:$B$103</definedName>
    <definedName name="Liste_Kategorien_PSz_IV">[19]Graphikdaten!$B$6:$B$64</definedName>
    <definedName name="Matrix_countryranking">[4]Ranking!$A$5:$K$11648</definedName>
    <definedName name="Matrix_ranking">[4]Ranking!$C$5:$K$11648</definedName>
    <definedName name="Matrix_ranking_proc">[4]Ranking!$D$5:$K$11648</definedName>
    <definedName name="Menue_AllYears">#REF!</definedName>
    <definedName name="Menue_BaseYears">#REF!</definedName>
    <definedName name="Menue_TargetYears">#REF!</definedName>
    <definedName name="Methane">[1]Guidance!#REF!</definedName>
    <definedName name="MS">#REF!</definedName>
    <definedName name="ncd">#REF!</definedName>
    <definedName name="Nitrous">[1]Guidance!#REF!</definedName>
    <definedName name="No_free_allocation">'[20]Mod - ARRA OptFreeAllocation'!$D$5,'[20]Mod - ARRA OptFreeAllocation'!$F$5</definedName>
    <definedName name="NonGHGs">[21]Lists!$A$15:$A$18</definedName>
    <definedName name="OptionsMenue_ETS3_Coverage">#REF!</definedName>
    <definedName name="OptionsMenue_ETS3_NERBase">[9]Menues!$C$9:$D$9</definedName>
    <definedName name="OptionsMenue_FreeAllocation">'[9]Mod - ARRA OptFreeAllocation'!$D$5:$M$5</definedName>
    <definedName name="PAM_General_MS_Note">[1]Introduction_CompleteFirst!$G$43</definedName>
    <definedName name="population">'[22]New Cronos Data'!$A$244:$N$275</definedName>
    <definedName name="Registry_Codes">[23]Data_H!$E$2:$E$43</definedName>
    <definedName name="relative_treshold">[4]Settings!$E$12</definedName>
    <definedName name="rrr">[13]CO2!#REF!</definedName>
    <definedName name="sectors">[4]lists!$F$4:$F$14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51Range1">#REF!</definedName>
    <definedName name="Sheet51Range2">#REF!</definedName>
    <definedName name="Sheet51Range3">[12]Summary2!#REF!</definedName>
    <definedName name="Sheet51Range4">#REF!</definedName>
    <definedName name="Sheet51Range5">#REF!</definedName>
    <definedName name="Sheet8Range2">'[12]Table1.A(c)'!#REF!</definedName>
    <definedName name="Sizes">[4]lists!$G$23:$G$27</definedName>
    <definedName name="Sortierung">'[6]Technologiekat.+Sortierung'!$A$2:$B$22</definedName>
    <definedName name="SOURCE_FOR_WASTE_GASES">[9]Menues!$C$17:$D$17</definedName>
    <definedName name="StatusOfPolicy">[21]Lists!$A$1:$A$8</definedName>
    <definedName name="Stromgestehungskosten_Grundlast">'[6]V-Stromkosten GL'!$A$1:$AZ$51</definedName>
    <definedName name="Stromkennzahl">'[6]ReportSheet Var1'!$J$39</definedName>
    <definedName name="Stromverbrauch">'[6]V-Übergreifende Rahmendaten'!$C$1</definedName>
    <definedName name="Stromverbrauch_Einfügen">#REF!</definedName>
    <definedName name="Stromverbrauchsszenario">[3]Stromverbrauchsszenario!$A$12:$A$61</definedName>
    <definedName name="SubmissionDate">[1]Introduction_CompleteFirst!$E$16</definedName>
    <definedName name="Summer">#REF!</definedName>
    <definedName name="Summer1">#REF!</definedName>
    <definedName name="t_Kategorien">'[6]KW Kateg-t 31.12.'!$A$1:$AZ$21</definedName>
    <definedName name="Tab03.1_start">#REF!</definedName>
    <definedName name="Tab04a_start">#REF!</definedName>
    <definedName name="Tab04b_start">#REF!</definedName>
    <definedName name="Tab05a_start">#REF!</definedName>
    <definedName name="Tab05b_start">#REF!</definedName>
    <definedName name="Tab06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ECbyCountry">'[24]New Cronos data'!$A$7:$M$32</definedName>
    <definedName name="TECbyFuel">'[24]Data for graphs'!$A$2:$L$9</definedName>
    <definedName name="Technologie1">[3]Benutzermatrix!$A$6</definedName>
    <definedName name="Technologie10">[3]Benutzermatrix!$A$15</definedName>
    <definedName name="Technologie11">[3]Benutzermatrix!$A$16</definedName>
    <definedName name="Technologie12">[3]Benutzermatrix!$A$17</definedName>
    <definedName name="Technologie13">[3]Benutzermatrix!$A$18</definedName>
    <definedName name="Technologie14">[3]Benutzermatrix!$A$19</definedName>
    <definedName name="Technologie15">[3]Benutzermatrix!$A$20</definedName>
    <definedName name="Technologie16">[3]Benutzermatrix!$A$21</definedName>
    <definedName name="Technologie17">[3]Benutzermatrix!$A$22</definedName>
    <definedName name="Technologie18">[3]Benutzermatrix!$A$23</definedName>
    <definedName name="Technologie19">[3]Benutzermatrix!$A$24</definedName>
    <definedName name="Technologie2">[3]Benutzermatrix!$A$7</definedName>
    <definedName name="Technologie20">[3]Benutzermatrix!$A$25</definedName>
    <definedName name="Technologie21">[3]Benutzermatrix!$A$26</definedName>
    <definedName name="Technologie22">[3]Benutzermatrix!$A$27</definedName>
    <definedName name="Technologie23">[3]Benutzermatrix!$A$28</definedName>
    <definedName name="Technologie24">[3]Benutzermatrix!$A$29</definedName>
    <definedName name="Technologie25">[3]Benutzermatrix!$A$30</definedName>
    <definedName name="Technologie26">[3]Benutzermatrix!$A$31</definedName>
    <definedName name="Technologie27">[3]Benutzermatrix!$A$32</definedName>
    <definedName name="Technologie28">[3]Benutzermatrix!$A$33</definedName>
    <definedName name="Technologie29">[3]Benutzermatrix!$A$34</definedName>
    <definedName name="Technologie3">[3]Benutzermatrix!$A$8</definedName>
    <definedName name="Technologie30">[3]Benutzermatrix!$A$35</definedName>
    <definedName name="Technologie31">[3]Benutzermatrix!$A$36</definedName>
    <definedName name="Technologie32">[3]Benutzermatrix!$A$37</definedName>
    <definedName name="Technologie33">[3]Benutzermatrix!$A$38</definedName>
    <definedName name="Technologie34">[3]Benutzermatrix!$A$39</definedName>
    <definedName name="Technologie35">[3]Benutzermatrix!$A$40</definedName>
    <definedName name="Technologie36">[3]Benutzermatrix!$A$41</definedName>
    <definedName name="Technologie37">[3]Benutzermatrix!$A$42</definedName>
    <definedName name="Technologie38">[3]Benutzermatrix!$A$43</definedName>
    <definedName name="Technologie39">[3]Benutzermatrix!$A$44</definedName>
    <definedName name="Technologie4">[3]Benutzermatrix!$A$9</definedName>
    <definedName name="Technologie40">[3]Benutzermatrix!$A$45</definedName>
    <definedName name="Technologie41">[3]Benutzermatrix!$A$46</definedName>
    <definedName name="Technologie42">[3]Benutzermatrix!$A$47</definedName>
    <definedName name="Technologie43">[3]Benutzermatrix!$A$48</definedName>
    <definedName name="Technologie44">[3]Benutzermatrix!$A$49</definedName>
    <definedName name="Technologie45">[3]Benutzermatrix!$A$50</definedName>
    <definedName name="Technologie46">[3]Benutzermatrix!$A$51</definedName>
    <definedName name="Technologie47">[3]Benutzermatrix!$A$52</definedName>
    <definedName name="Technologie48">[3]Benutzermatrix!$A$53</definedName>
    <definedName name="Technologie49">[3]Benutzermatrix!$A$54</definedName>
    <definedName name="Technologie5">[3]Benutzermatrix!$A$10</definedName>
    <definedName name="Technologie50">[3]Benutzermatrix!$A$55</definedName>
    <definedName name="Technologie6">[3]Benutzermatrix!$A$11</definedName>
    <definedName name="Technologie7">[3]Benutzermatrix!$A$12</definedName>
    <definedName name="Technologie8">[3]Benutzermatrix!$A$13</definedName>
    <definedName name="Technologie9">[3]Benutzermatrix!$A$14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ollaststunden_Grundlast">'[6]V-Benutzermatrix'!$S$6:$S$55</definedName>
    <definedName name="Vollaststunden_Grundlast_Einfügen">#REF!</definedName>
    <definedName name="Vollaststunden_Mittellast">'[6]V-Benutzermatrix'!$U$6:$U$55</definedName>
    <definedName name="Vollaststunden_Mittellast_Einfügen">#REF!</definedName>
    <definedName name="Vollaststunden_Spitzenlast">'[6]V-Benutzermatrix'!$W$6:$W$55</definedName>
    <definedName name="Vollaststunden_Spitzenlast_Einfügen">#REF!</definedName>
    <definedName name="Wärmeeinspeiseszenario">[3]Wärmegutschrift!$A$12:$A$61</definedName>
    <definedName name="wef">#REF!</definedName>
    <definedName name="Winter">#REF!</definedName>
    <definedName name="Wirkungsgrad_Kessel">'[6]ReportSheet Var1'!$L$39</definedName>
    <definedName name="WM">[1]Lists!$A$24:$A$27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[13]CO2!#REF!</definedName>
    <definedName name="year_chosen">[4]Settings!$E$7</definedName>
    <definedName name="years">[4]lists!$L$4:$L$8</definedName>
    <definedName name="Zubau_Grundlast">#REF!</definedName>
    <definedName name="Zubau_Mittellast">#REF!</definedName>
    <definedName name="Zubau_MW_Grundlast">#REF!</definedName>
    <definedName name="Zubau_MW_Grundlast_Start">#REF!</definedName>
    <definedName name="Zubau_MW_Mittellast">#REF!</definedName>
    <definedName name="Zubau_MW_Mittellast_Start">#REF!</definedName>
    <definedName name="Zubau_MW_Spitzenlast">#REF!</definedName>
    <definedName name="Zubau_MW_Spitzenlast_Start">#REF!</definedName>
    <definedName name="Zubau_Spitzenlast">#REF!</definedName>
  </definedNames>
  <calcPr calcId="145621"/>
</workbook>
</file>

<file path=xl/calcChain.xml><?xml version="1.0" encoding="utf-8"?>
<calcChain xmlns="http://schemas.openxmlformats.org/spreadsheetml/2006/main">
  <c r="AF17" i="23" l="1"/>
  <c r="AA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P16" i="23"/>
  <c r="AF16" i="23"/>
  <c r="AA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P15" i="23"/>
  <c r="AF15" i="23"/>
  <c r="AA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F14" i="23"/>
  <c r="AA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F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P12" i="23"/>
  <c r="AF12" i="23"/>
  <c r="AA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O16" i="23"/>
  <c r="AG7" i="23"/>
  <c r="AH7" i="23" s="1"/>
  <c r="AI7" i="23" s="1"/>
  <c r="AJ7" i="23" s="1"/>
  <c r="AK7" i="23" s="1"/>
  <c r="AL7" i="23" s="1"/>
  <c r="AM7" i="23" s="1"/>
  <c r="AN7" i="23" s="1"/>
  <c r="AO7" i="23" s="1"/>
  <c r="AO15" i="23" s="1"/>
  <c r="AG4" i="23"/>
  <c r="AG12" i="23" s="1"/>
  <c r="AB9" i="23"/>
  <c r="AC9" i="23" s="1"/>
  <c r="AD9" i="23" s="1"/>
  <c r="AE9" i="23" s="1"/>
  <c r="AE17" i="23" s="1"/>
  <c r="AE16" i="23"/>
  <c r="AB7" i="23"/>
  <c r="AC7" i="23" s="1"/>
  <c r="AD7" i="23" s="1"/>
  <c r="AE7" i="23" s="1"/>
  <c r="AE15" i="23" s="1"/>
  <c r="AB6" i="23"/>
  <c r="AC6" i="23" s="1"/>
  <c r="AD6" i="23" s="1"/>
  <c r="AE6" i="23" s="1"/>
  <c r="AE14" i="23" s="1"/>
  <c r="AB4" i="23"/>
  <c r="AB12" i="23" s="1"/>
  <c r="W9" i="23"/>
  <c r="X9" i="23" s="1"/>
  <c r="Y9" i="23" s="1"/>
  <c r="Z9" i="23" s="1"/>
  <c r="Z17" i="23" s="1"/>
  <c r="Z16" i="23"/>
  <c r="W7" i="23"/>
  <c r="X7" i="23" s="1"/>
  <c r="Y7" i="23" s="1"/>
  <c r="Z7" i="23" s="1"/>
  <c r="Z15" i="23" s="1"/>
  <c r="W6" i="23"/>
  <c r="X6" i="23" s="1"/>
  <c r="Y6" i="23" s="1"/>
  <c r="Z6" i="23" s="1"/>
  <c r="Z14" i="23" s="1"/>
  <c r="W4" i="23"/>
  <c r="X4" i="23" s="1"/>
  <c r="Y4" i="23" s="1"/>
  <c r="Z4" i="23" s="1"/>
  <c r="Z12" i="23" s="1"/>
  <c r="AH4" i="23"/>
  <c r="AI4" i="23" s="1"/>
  <c r="AJ4" i="23" s="1"/>
  <c r="AK4" i="23" s="1"/>
  <c r="AL4" i="23" s="1"/>
  <c r="AM4" i="23" s="1"/>
  <c r="AN4" i="23" s="1"/>
  <c r="AO4" i="23" s="1"/>
  <c r="AO12" i="23" s="1"/>
  <c r="AC4" i="23"/>
  <c r="AD4" i="23" s="1"/>
  <c r="AE4" i="23" s="1"/>
  <c r="AE12" i="23" s="1"/>
  <c r="X12" i="23" l="1"/>
  <c r="AD12" i="23"/>
  <c r="AH12" i="23"/>
  <c r="AJ12" i="23"/>
  <c r="AL12" i="23"/>
  <c r="AN12" i="23"/>
  <c r="X14" i="23"/>
  <c r="AB14" i="23"/>
  <c r="AD14" i="23"/>
  <c r="W15" i="23"/>
  <c r="Y15" i="23"/>
  <c r="AC15" i="23"/>
  <c r="AG15" i="23"/>
  <c r="AI15" i="23"/>
  <c r="AK15" i="23"/>
  <c r="AM15" i="23"/>
  <c r="X16" i="23"/>
  <c r="AB16" i="23"/>
  <c r="AD16" i="23"/>
  <c r="AH16" i="23"/>
  <c r="AJ16" i="23"/>
  <c r="AL16" i="23"/>
  <c r="AN16" i="23"/>
  <c r="W17" i="23"/>
  <c r="Y17" i="23"/>
  <c r="AC17" i="23"/>
  <c r="W12" i="23"/>
  <c r="Y12" i="23"/>
  <c r="AC12" i="23"/>
  <c r="AI12" i="23"/>
  <c r="AK12" i="23"/>
  <c r="AM12" i="23"/>
  <c r="W14" i="23"/>
  <c r="Y14" i="23"/>
  <c r="AC14" i="23"/>
  <c r="X15" i="23"/>
  <c r="AB15" i="23"/>
  <c r="AD15" i="23"/>
  <c r="AH15" i="23"/>
  <c r="AJ15" i="23"/>
  <c r="AL15" i="23"/>
  <c r="AN15" i="23"/>
  <c r="W16" i="23"/>
  <c r="Y16" i="23"/>
  <c r="AC16" i="23"/>
  <c r="AG16" i="23"/>
  <c r="AI16" i="23"/>
  <c r="AK16" i="23"/>
  <c r="AM16" i="23"/>
  <c r="X17" i="23"/>
  <c r="AB17" i="23"/>
  <c r="AD17" i="23"/>
  <c r="AA5" i="23"/>
  <c r="AA13" i="23" s="1"/>
  <c r="AB5" i="23" l="1"/>
  <c r="W5" i="23"/>
  <c r="X5" i="23" l="1"/>
  <c r="W13" i="23"/>
  <c r="AC5" i="23"/>
  <c r="AB13" i="23"/>
  <c r="AD5" i="23" l="1"/>
  <c r="AC13" i="23"/>
  <c r="Y5" i="23"/>
  <c r="X13" i="23"/>
  <c r="Z5" i="23" l="1"/>
  <c r="Z13" i="23" s="1"/>
  <c r="Y13" i="23"/>
  <c r="AE5" i="23"/>
  <c r="AE13" i="23" s="1"/>
  <c r="AD13" i="23"/>
</calcChain>
</file>

<file path=xl/sharedStrings.xml><?xml version="1.0" encoding="utf-8"?>
<sst xmlns="http://schemas.openxmlformats.org/spreadsheetml/2006/main" count="13" uniqueCount="7">
  <si>
    <t>Switzerland</t>
  </si>
  <si>
    <t>Iceland</t>
  </si>
  <si>
    <t>Liechtenstein</t>
  </si>
  <si>
    <t>Norway</t>
  </si>
  <si>
    <t>Croatia</t>
  </si>
  <si>
    <t>Turkey</t>
  </si>
  <si>
    <t>With existing measures (Mt CO2-equivalent)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</si>
</sst>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#,##0.00\ &quot;Gg&quot;"/>
    <numFmt numFmtId="184" formatCode="#,##0.00\ &quot;kg&quot;"/>
    <numFmt numFmtId="185" formatCode="#,##0.00\ &quot;kt&quot;"/>
    <numFmt numFmtId="186" formatCode="#,##0.00\ &quot;Stck&quot;"/>
    <numFmt numFmtId="187" formatCode="#,##0.00\ &quot;Stk&quot;"/>
    <numFmt numFmtId="188" formatCode="#,##0.00\ &quot;T.Stk&quot;"/>
    <numFmt numFmtId="189" formatCode="#,##0.00\ &quot;TJ&quot;"/>
    <numFmt numFmtId="190" formatCode="#,##0.00\ &quot;TStk&quot;"/>
    <numFmt numFmtId="191" formatCode="yyyy"/>
    <numFmt numFmtId="192" formatCode="_-* #,##0.00\ &quot;€&quot;_-;\-* #,##0.00\ &quot;€&quot;_-;_-* &quot;-&quot;??\ &quot;€&quot;_-;_-@_-"/>
    <numFmt numFmtId="193" formatCode="#,##0.0000"/>
    <numFmt numFmtId="194" formatCode="#,##0.0"/>
    <numFmt numFmtId="195" formatCode="_-* #,##0.00\ _€_-;\-* #,##0.00\ _€_-;_-* &quot;-&quot;??\ _€_-;_-@_-"/>
    <numFmt numFmtId="196" formatCode="dd/mm/yy\,\ hh:mm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u/>
      <sz val="12"/>
      <name val="Arial"/>
      <family val="2"/>
    </font>
    <font>
      <sz val="7"/>
      <name val="Verdana"/>
      <family val="2"/>
    </font>
    <font>
      <i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5">
    <xf numFmtId="0" fontId="0" fillId="0" borderId="0"/>
    <xf numFmtId="165" fontId="4" fillId="0" borderId="0"/>
    <xf numFmtId="49" fontId="4" fillId="0" borderId="0"/>
    <xf numFmtId="166" fontId="4" fillId="0" borderId="0">
      <alignment horizontal="center"/>
    </xf>
    <xf numFmtId="167" fontId="4" fillId="0" borderId="0"/>
    <xf numFmtId="168" fontId="4" fillId="0" borderId="0"/>
    <xf numFmtId="169" fontId="4" fillId="0" borderId="0"/>
    <xf numFmtId="170" fontId="4" fillId="0" borderId="0"/>
    <xf numFmtId="171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72" fontId="7" fillId="0" borderId="0"/>
    <xf numFmtId="173" fontId="5" fillId="0" borderId="0"/>
    <xf numFmtId="49" fontId="8" fillId="0" borderId="1" applyNumberFormat="0" applyFont="0" applyFill="0" applyBorder="0" applyProtection="0">
      <alignment horizontal="left" vertical="center" indent="2"/>
    </xf>
    <xf numFmtId="174" fontId="4" fillId="0" borderId="0"/>
    <xf numFmtId="175" fontId="4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76" fontId="4" fillId="0" borderId="0"/>
    <xf numFmtId="177" fontId="5" fillId="0" borderId="0"/>
    <xf numFmtId="49" fontId="8" fillId="0" borderId="2" applyNumberFormat="0" applyFont="0" applyFill="0" applyBorder="0" applyProtection="0">
      <alignment horizontal="left" vertical="center" indent="5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8" fontId="4" fillId="0" borderId="0">
      <alignment horizontal="center"/>
    </xf>
    <xf numFmtId="179" fontId="4" fillId="0" borderId="0">
      <alignment horizontal="center"/>
    </xf>
    <xf numFmtId="180" fontId="4" fillId="0" borderId="0">
      <alignment horizontal="center"/>
    </xf>
    <xf numFmtId="181" fontId="4" fillId="0" borderId="0">
      <alignment horizontal="center"/>
    </xf>
    <xf numFmtId="182" fontId="4" fillId="0" borderId="0">
      <alignment horizontal="center"/>
    </xf>
    <xf numFmtId="0" fontId="3" fillId="0" borderId="0" applyFont="0" applyFill="0" applyBorder="0" applyAlignment="0" applyProtection="0"/>
    <xf numFmtId="183" fontId="3" fillId="0" borderId="3" applyFont="0" applyFill="0" applyBorder="0" applyAlignment="0" applyProtection="0">
      <alignment horizontal="left"/>
    </xf>
    <xf numFmtId="184" fontId="3" fillId="0" borderId="3" applyFont="0" applyFill="0" applyBorder="0" applyAlignment="0" applyProtection="0">
      <alignment horizontal="left"/>
    </xf>
    <xf numFmtId="185" fontId="3" fillId="0" borderId="3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186" fontId="3" fillId="0" borderId="3" applyFont="0" applyFill="0" applyBorder="0" applyAlignment="0" applyProtection="0">
      <alignment horizontal="left"/>
    </xf>
    <xf numFmtId="187" fontId="3" fillId="0" borderId="3" applyFont="0" applyFill="0" applyBorder="0" applyAlignment="0" applyProtection="0">
      <alignment horizontal="left"/>
    </xf>
    <xf numFmtId="188" fontId="3" fillId="0" borderId="3" applyFont="0" applyFill="0" applyBorder="0" applyAlignment="0" applyProtection="0">
      <alignment horizontal="left"/>
    </xf>
    <xf numFmtId="189" fontId="3" fillId="0" borderId="3" applyFont="0" applyFill="0" applyBorder="0" applyAlignment="0" applyProtection="0">
      <alignment horizontal="left"/>
    </xf>
    <xf numFmtId="190" fontId="3" fillId="0" borderId="3" applyFont="0" applyFill="0" applyBorder="0" applyAlignment="0" applyProtection="0">
      <alignment horizontal="left"/>
    </xf>
    <xf numFmtId="191" fontId="3" fillId="0" borderId="3" applyFont="0" applyFill="0" applyBorder="0" applyAlignment="0" applyProtection="0">
      <alignment horizontal="left"/>
    </xf>
    <xf numFmtId="0" fontId="10" fillId="17" borderId="0" applyBorder="0" applyAlignment="0"/>
    <xf numFmtId="0" fontId="8" fillId="17" borderId="0" applyBorder="0">
      <alignment horizontal="right" vertical="center"/>
    </xf>
    <xf numFmtId="4" fontId="8" fillId="2" borderId="0" applyBorder="0">
      <alignment horizontal="right" vertical="center"/>
    </xf>
    <xf numFmtId="4" fontId="8" fillId="2" borderId="0" applyBorder="0">
      <alignment horizontal="right" vertical="center"/>
    </xf>
    <xf numFmtId="0" fontId="11" fillId="2" borderId="1">
      <alignment horizontal="right" vertical="center"/>
    </xf>
    <xf numFmtId="0" fontId="12" fillId="2" borderId="1">
      <alignment horizontal="right" vertical="center"/>
    </xf>
    <xf numFmtId="0" fontId="11" fillId="18" borderId="1">
      <alignment horizontal="right" vertical="center"/>
    </xf>
    <xf numFmtId="0" fontId="11" fillId="18" borderId="1">
      <alignment horizontal="right" vertical="center"/>
    </xf>
    <xf numFmtId="0" fontId="11" fillId="18" borderId="4">
      <alignment horizontal="right" vertical="center"/>
    </xf>
    <xf numFmtId="0" fontId="11" fillId="18" borderId="2">
      <alignment horizontal="right" vertical="center"/>
    </xf>
    <xf numFmtId="0" fontId="11" fillId="18" borderId="5">
      <alignment horizontal="right"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4" fontId="10" fillId="0" borderId="8" applyFill="0" applyBorder="0" applyProtection="0">
      <alignment horizontal="right" vertical="center"/>
    </xf>
    <xf numFmtId="0" fontId="11" fillId="0" borderId="0" applyNumberFormat="0">
      <alignment horizontal="right"/>
    </xf>
    <xf numFmtId="0" fontId="8" fillId="18" borderId="9">
      <alignment horizontal="left" vertical="center" wrapText="1" indent="2"/>
    </xf>
    <xf numFmtId="0" fontId="8" fillId="0" borderId="9">
      <alignment horizontal="left" vertical="center" wrapText="1" indent="2"/>
    </xf>
    <xf numFmtId="0" fontId="8" fillId="2" borderId="2">
      <alignment horizontal="left" vertical="center"/>
    </xf>
    <xf numFmtId="0" fontId="11" fillId="0" borderId="10">
      <alignment horizontal="left" vertical="top" wrapText="1"/>
    </xf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3" fillId="0" borderId="11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2" fontId="3" fillId="0" borderId="0" applyFont="0" applyFill="0" applyBorder="0" applyAlignment="0" applyProtection="0"/>
    <xf numFmtId="0" fontId="4" fillId="0" borderId="13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" fontId="8" fillId="0" borderId="0" applyBorder="0">
      <alignment horizontal="right" vertical="center"/>
    </xf>
    <xf numFmtId="0" fontId="8" fillId="0" borderId="1">
      <alignment horizontal="right" vertical="center"/>
    </xf>
    <xf numFmtId="1" fontId="20" fillId="2" borderId="0" applyBorder="0">
      <alignment horizontal="right" vertical="center"/>
    </xf>
    <xf numFmtId="165" fontId="5" fillId="0" borderId="0"/>
    <xf numFmtId="0" fontId="3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" fontId="8" fillId="0" borderId="1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8" fillId="0" borderId="1" applyNumberFormat="0" applyFill="0" applyAlignment="0" applyProtection="0"/>
    <xf numFmtId="0" fontId="3" fillId="25" borderId="0" applyNumberFormat="0" applyFont="0" applyBorder="0" applyAlignment="0" applyProtection="0"/>
    <xf numFmtId="4" fontId="3" fillId="25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49" fontId="5" fillId="0" borderId="0"/>
    <xf numFmtId="193" fontId="8" fillId="27" borderId="1" applyNumberFormat="0" applyFont="0" applyBorder="0" applyAlignment="0" applyProtection="0">
      <alignment horizontal="right"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25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45" fillId="0" borderId="0"/>
    <xf numFmtId="9" fontId="45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26" borderId="14" applyNumberFormat="0" applyFon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9" fontId="3" fillId="0" borderId="0" applyFont="0" applyFill="0" applyBorder="0" applyAlignment="0" applyProtection="0"/>
    <xf numFmtId="14" fontId="3" fillId="0" borderId="0">
      <alignment horizontal="center"/>
    </xf>
    <xf numFmtId="196" fontId="3" fillId="0" borderId="0">
      <alignment horizontal="center"/>
    </xf>
    <xf numFmtId="14" fontId="3" fillId="0" borderId="0">
      <alignment horizontal="center"/>
    </xf>
    <xf numFmtId="43" fontId="6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horizontal="center"/>
    </xf>
    <xf numFmtId="0" fontId="50" fillId="0" borderId="1">
      <alignment horizontal="center" wrapText="1"/>
    </xf>
    <xf numFmtId="0" fontId="50" fillId="0" borderId="29" applyBorder="0">
      <alignment horizontal="centerContinuous"/>
    </xf>
    <xf numFmtId="0" fontId="50" fillId="0" borderId="0">
      <alignment horizontal="right"/>
    </xf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47" fillId="0" borderId="0"/>
    <xf numFmtId="0" fontId="54" fillId="0" borderId="0"/>
    <xf numFmtId="0" fontId="46" fillId="0" borderId="0"/>
    <xf numFmtId="21" fontId="3" fillId="0" borderId="0">
      <alignment horizontal="center"/>
    </xf>
    <xf numFmtId="0" fontId="46" fillId="60" borderId="0">
      <alignment horizontal="right"/>
    </xf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4" fillId="51" borderId="0" applyNumberFormat="0" applyBorder="0" applyAlignment="0" applyProtection="0"/>
    <xf numFmtId="0" fontId="44" fillId="55" borderId="0" applyNumberFormat="0" applyBorder="0" applyAlignment="0" applyProtection="0"/>
    <xf numFmtId="0" fontId="36" fillId="30" borderId="0" applyNumberFormat="0" applyBorder="0" applyAlignment="0" applyProtection="0"/>
    <xf numFmtId="0" fontId="39" fillId="32" borderId="23" applyNumberFormat="0" applyAlignment="0" applyProtection="0"/>
    <xf numFmtId="0" fontId="41" fillId="33" borderId="26" applyNumberFormat="0" applyAlignment="0" applyProtection="0"/>
    <xf numFmtId="0" fontId="43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31" borderId="23" applyNumberFormat="0" applyAlignment="0" applyProtection="0"/>
    <xf numFmtId="0" fontId="40" fillId="0" borderId="25" applyNumberFormat="0" applyFill="0" applyAlignment="0" applyProtection="0"/>
    <xf numFmtId="0" fontId="1" fillId="0" borderId="0" applyNumberFormat="0" applyFont="0" applyFill="0" applyBorder="0" applyProtection="0">
      <alignment vertical="center"/>
    </xf>
    <xf numFmtId="49" fontId="55" fillId="0" borderId="1" applyNumberFormat="0" applyFill="0" applyBorder="0" applyProtection="0">
      <alignment horizontal="left" vertical="center" wrapText="1"/>
    </xf>
    <xf numFmtId="0" fontId="55" fillId="0" borderId="0">
      <alignment horizontal="center" vertical="center"/>
    </xf>
    <xf numFmtId="0" fontId="1" fillId="34" borderId="27" applyNumberFormat="0" applyFont="0" applyAlignment="0" applyProtection="0"/>
    <xf numFmtId="0" fontId="38" fillId="32" borderId="24" applyNumberFormat="0" applyAlignment="0" applyProtection="0"/>
    <xf numFmtId="0" fontId="31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42" fillId="0" borderId="0" applyNumberFormat="0" applyFill="0" applyBorder="0" applyAlignment="0" applyProtection="0"/>
    <xf numFmtId="3" fontId="3" fillId="0" borderId="0">
      <alignment vertical="center"/>
    </xf>
    <xf numFmtId="3" fontId="57" fillId="0" borderId="0"/>
    <xf numFmtId="3" fontId="58" fillId="59" borderId="0"/>
    <xf numFmtId="0" fontId="3" fillId="0" borderId="0" applyNumberFormat="0" applyFont="0" applyFill="0" applyBorder="0" applyProtection="0">
      <alignment vertical="center"/>
    </xf>
  </cellStyleXfs>
  <cellXfs count="15">
    <xf numFmtId="0" fontId="0" fillId="0" borderId="0" xfId="0"/>
    <xf numFmtId="0" fontId="2" fillId="0" borderId="0" xfId="0" applyFont="1"/>
    <xf numFmtId="19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3" fontId="56" fillId="0" borderId="0" xfId="0" applyNumberFormat="1" applyFont="1"/>
    <xf numFmtId="194" fontId="0" fillId="0" borderId="0" xfId="0" applyNumberFormat="1" applyAlignment="1">
      <alignment vertical="center"/>
    </xf>
    <xf numFmtId="194" fontId="56" fillId="0" borderId="0" xfId="0" applyNumberFormat="1" applyFont="1"/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ill="1"/>
    <xf numFmtId="3" fontId="56" fillId="0" borderId="0" xfId="0" applyNumberFormat="1" applyFont="1" applyFill="1"/>
    <xf numFmtId="0" fontId="0" fillId="0" borderId="0" xfId="0" applyFill="1"/>
    <xf numFmtId="0" fontId="2" fillId="0" borderId="0" xfId="0" applyFont="1" applyFill="1"/>
  </cellXfs>
  <cellStyles count="455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% - Accent1 2" xfId="408"/>
    <cellStyle name="20% - Accent2 2" xfId="409"/>
    <cellStyle name="20% - Accent3 2" xfId="410"/>
    <cellStyle name="20% - Accent4 2" xfId="411"/>
    <cellStyle name="20% - Accent5 2" xfId="412"/>
    <cellStyle name="20% - Accent6 2" xfId="413"/>
    <cellStyle name="20% - Akzent1" xfId="9"/>
    <cellStyle name="20% - Akzent1 2" xfId="10"/>
    <cellStyle name="20% - Akzent1 3" xfId="11"/>
    <cellStyle name="20% - Akzent1 4" xfId="12"/>
    <cellStyle name="20% - Akzent1 5" xfId="13"/>
    <cellStyle name="20% - Akzent1 6" xfId="14"/>
    <cellStyle name="20% - Akzent1_XY Diagramm 1 jg.ms" xfId="15"/>
    <cellStyle name="20% - Akzent2" xfId="16"/>
    <cellStyle name="20% - Akzent2 2" xfId="17"/>
    <cellStyle name="20% - Akzent2 3" xfId="18"/>
    <cellStyle name="20% - Akzent2 4" xfId="19"/>
    <cellStyle name="20% - Akzent2 5" xfId="20"/>
    <cellStyle name="20% - Akzent2 6" xfId="21"/>
    <cellStyle name="20% - Akzent2_XY Diagramm 1 jg.ms" xfId="22"/>
    <cellStyle name="20% - Akzent3" xfId="23"/>
    <cellStyle name="20% - Akzent3 2" xfId="24"/>
    <cellStyle name="20% - Akzent3 3" xfId="25"/>
    <cellStyle name="20% - Akzent3 4" xfId="26"/>
    <cellStyle name="20% - Akzent3 5" xfId="27"/>
    <cellStyle name="20% - Akzent3 6" xfId="28"/>
    <cellStyle name="20% - Akzent3_XY Diagramm 1 jg.ms" xfId="29"/>
    <cellStyle name="20% - Akzent4" xfId="30"/>
    <cellStyle name="20% - Akzent4 2" xfId="31"/>
    <cellStyle name="20% - Akzent4 3" xfId="32"/>
    <cellStyle name="20% - Akzent4 4" xfId="33"/>
    <cellStyle name="20% - Akzent4 5" xfId="34"/>
    <cellStyle name="20% - Akzent4 6" xfId="35"/>
    <cellStyle name="20% - Akzent4_XY Diagramm 1 jg.ms" xfId="36"/>
    <cellStyle name="20% - Akzent5" xfId="37"/>
    <cellStyle name="20% - Akzent5 2" xfId="38"/>
    <cellStyle name="20% - Akzent5 3" xfId="39"/>
    <cellStyle name="20% - Akzent5 4" xfId="40"/>
    <cellStyle name="20% - Akzent5 5" xfId="41"/>
    <cellStyle name="20% - Akzent5 6" xfId="42"/>
    <cellStyle name="20% - Akzent5_XY Diagramm 1 jg.ms" xfId="43"/>
    <cellStyle name="20% - Akzent6" xfId="44"/>
    <cellStyle name="20% - Akzent6 2" xfId="45"/>
    <cellStyle name="20% - Akzent6 3" xfId="46"/>
    <cellStyle name="20% - Akzent6 4" xfId="47"/>
    <cellStyle name="20% - Akzent6 5" xfId="48"/>
    <cellStyle name="20% - Akzent6 6" xfId="49"/>
    <cellStyle name="20% - Akzent6_XY Diagramm 1 jg.ms" xfId="50"/>
    <cellStyle name="2mitP" xfId="51"/>
    <cellStyle name="2ohneP" xfId="52"/>
    <cellStyle name="2x indented GHG Textfiels" xfId="53"/>
    <cellStyle name="3mitP" xfId="54"/>
    <cellStyle name="3ohneP" xfId="55"/>
    <cellStyle name="40% - Accent1 2" xfId="414"/>
    <cellStyle name="40% - Accent2 2" xfId="415"/>
    <cellStyle name="40% - Accent3 2" xfId="416"/>
    <cellStyle name="40% - Accent4 2" xfId="417"/>
    <cellStyle name="40% - Accent5 2" xfId="418"/>
    <cellStyle name="40% - Accent6 2" xfId="419"/>
    <cellStyle name="40% - Akzent1" xfId="56"/>
    <cellStyle name="40% - Akzent1 2" xfId="57"/>
    <cellStyle name="40% - Akzent1 3" xfId="58"/>
    <cellStyle name="40% - Akzent1 4" xfId="59"/>
    <cellStyle name="40% - Akzent1 5" xfId="60"/>
    <cellStyle name="40% - Akzent1 6" xfId="61"/>
    <cellStyle name="40% - Akzent1_XY Diagramm 1 jg.ms" xfId="62"/>
    <cellStyle name="40% - Akzent2" xfId="63"/>
    <cellStyle name="40% - Akzent2 2" xfId="64"/>
    <cellStyle name="40% - Akzent2 3" xfId="65"/>
    <cellStyle name="40% - Akzent2 4" xfId="66"/>
    <cellStyle name="40% - Akzent2 5" xfId="67"/>
    <cellStyle name="40% - Akzent2 6" xfId="68"/>
    <cellStyle name="40% - Akzent2_XY Diagramm 1 jg.ms" xfId="69"/>
    <cellStyle name="40% - Akzent3" xfId="70"/>
    <cellStyle name="40% - Akzent3 2" xfId="71"/>
    <cellStyle name="40% - Akzent3 3" xfId="72"/>
    <cellStyle name="40% - Akzent3 4" xfId="73"/>
    <cellStyle name="40% - Akzent3 5" xfId="74"/>
    <cellStyle name="40% - Akzent3 6" xfId="75"/>
    <cellStyle name="40% - Akzent3_XY Diagramm 1 jg.ms" xfId="76"/>
    <cellStyle name="40% - Akzent4" xfId="77"/>
    <cellStyle name="40% - Akzent4 2" xfId="78"/>
    <cellStyle name="40% - Akzent4 3" xfId="79"/>
    <cellStyle name="40% - Akzent4 4" xfId="80"/>
    <cellStyle name="40% - Akzent4 5" xfId="81"/>
    <cellStyle name="40% - Akzent4 6" xfId="82"/>
    <cellStyle name="40% - Akzent4_XY Diagramm 1 jg.ms" xfId="83"/>
    <cellStyle name="40% - Akzent5" xfId="84"/>
    <cellStyle name="40% - Akzent5 2" xfId="85"/>
    <cellStyle name="40% - Akzent5 3" xfId="86"/>
    <cellStyle name="40% - Akzent5 4" xfId="87"/>
    <cellStyle name="40% - Akzent5 5" xfId="88"/>
    <cellStyle name="40% - Akzent5 6" xfId="89"/>
    <cellStyle name="40% - Akzent5_XY Diagramm 1 jg.ms" xfId="90"/>
    <cellStyle name="40% - Akzent6" xfId="91"/>
    <cellStyle name="40% - Akzent6 2" xfId="92"/>
    <cellStyle name="40% - Akzent6 3" xfId="93"/>
    <cellStyle name="40% - Akzent6 4" xfId="94"/>
    <cellStyle name="40% - Akzent6 5" xfId="95"/>
    <cellStyle name="40% - Akzent6 6" xfId="96"/>
    <cellStyle name="40% - Akzent6_XY Diagramm 1 jg.ms" xfId="97"/>
    <cellStyle name="4mitP" xfId="98"/>
    <cellStyle name="4ohneP" xfId="99"/>
    <cellStyle name="5x indented GHG Textfiels" xfId="100"/>
    <cellStyle name="60% - Accent1 2" xfId="420"/>
    <cellStyle name="60% - Accent2 2" xfId="421"/>
    <cellStyle name="60% - Accent3 2" xfId="422"/>
    <cellStyle name="60% - Accent4 2" xfId="423"/>
    <cellStyle name="60% - Accent5 2" xfId="424"/>
    <cellStyle name="60% - Accent6 2" xfId="425"/>
    <cellStyle name="60% - Akzent1" xfId="101"/>
    <cellStyle name="60% - Akzent1 2" xfId="102"/>
    <cellStyle name="60% - Akzent1 3" xfId="103"/>
    <cellStyle name="60% - Akzent1 4" xfId="104"/>
    <cellStyle name="60% - Akzent1 5" xfId="105"/>
    <cellStyle name="60% - Akzent1 6" xfId="106"/>
    <cellStyle name="60% - Akzent1_XY Diagramm 1 jg.ms" xfId="107"/>
    <cellStyle name="60% - Akzent2" xfId="108"/>
    <cellStyle name="60% - Akzent2 2" xfId="109"/>
    <cellStyle name="60% - Akzent2 3" xfId="110"/>
    <cellStyle name="60% - Akzent2 4" xfId="111"/>
    <cellStyle name="60% - Akzent2 5" xfId="112"/>
    <cellStyle name="60% - Akzent2 6" xfId="113"/>
    <cellStyle name="60% - Akzent2_XY Diagramm 1 jg.ms" xfId="114"/>
    <cellStyle name="60% - Akzent3" xfId="115"/>
    <cellStyle name="60% - Akzent3 2" xfId="116"/>
    <cellStyle name="60% - Akzent3 3" xfId="117"/>
    <cellStyle name="60% - Akzent3 4" xfId="118"/>
    <cellStyle name="60% - Akzent3 5" xfId="119"/>
    <cellStyle name="60% - Akzent3 6" xfId="120"/>
    <cellStyle name="60% - Akzent3_XY Diagramm 1 jg.ms" xfId="121"/>
    <cellStyle name="60% - Akzent4" xfId="122"/>
    <cellStyle name="60% - Akzent4 2" xfId="123"/>
    <cellStyle name="60% - Akzent4 3" xfId="124"/>
    <cellStyle name="60% - Akzent4 4" xfId="125"/>
    <cellStyle name="60% - Akzent4 5" xfId="126"/>
    <cellStyle name="60% - Akzent4 6" xfId="127"/>
    <cellStyle name="60% - Akzent4_XY Diagramm 1 jg.ms" xfId="128"/>
    <cellStyle name="60% - Akzent5" xfId="129"/>
    <cellStyle name="60% - Akzent5 2" xfId="130"/>
    <cellStyle name="60% - Akzent5 3" xfId="131"/>
    <cellStyle name="60% - Akzent5 4" xfId="132"/>
    <cellStyle name="60% - Akzent5 5" xfId="133"/>
    <cellStyle name="60% - Akzent5 6" xfId="134"/>
    <cellStyle name="60% - Akzent5_XY Diagramm 1 jg.ms" xfId="135"/>
    <cellStyle name="60% - Akzent6" xfId="136"/>
    <cellStyle name="60% - Akzent6 2" xfId="137"/>
    <cellStyle name="60% - Akzent6 3" xfId="138"/>
    <cellStyle name="60% - Akzent6 4" xfId="139"/>
    <cellStyle name="60% - Akzent6 5" xfId="140"/>
    <cellStyle name="60% - Akzent6 6" xfId="141"/>
    <cellStyle name="60% - Akzent6_XY Diagramm 1 jg.ms" xfId="142"/>
    <cellStyle name="6mitP" xfId="143"/>
    <cellStyle name="6ohneP" xfId="144"/>
    <cellStyle name="7mitP" xfId="145"/>
    <cellStyle name="9mitP" xfId="146"/>
    <cellStyle name="9ohneP" xfId="147"/>
    <cellStyle name="A4 Auto Format" xfId="148"/>
    <cellStyle name="A4 Gg" xfId="149"/>
    <cellStyle name="A4 kg" xfId="150"/>
    <cellStyle name="A4 kt" xfId="151"/>
    <cellStyle name="A4 No Format" xfId="152"/>
    <cellStyle name="A4 Normal" xfId="153"/>
    <cellStyle name="A4 Stck" xfId="154"/>
    <cellStyle name="A4 Stk" xfId="155"/>
    <cellStyle name="A4 T.Stk" xfId="156"/>
    <cellStyle name="A4 TJ" xfId="157"/>
    <cellStyle name="A4 TStk" xfId="158"/>
    <cellStyle name="A4 Year" xfId="159"/>
    <cellStyle name="Accent1 2" xfId="426"/>
    <cellStyle name="Accent2 2" xfId="427"/>
    <cellStyle name="Accent3 2" xfId="428"/>
    <cellStyle name="Accent4 2" xfId="429"/>
    <cellStyle name="Accent5 2" xfId="430"/>
    <cellStyle name="Accent6 2" xfId="431"/>
    <cellStyle name="AggblueBoldCels" xfId="160"/>
    <cellStyle name="AggblueCels" xfId="161"/>
    <cellStyle name="AggBoldCells" xfId="162"/>
    <cellStyle name="AggCels" xfId="163"/>
    <cellStyle name="AggGreen" xfId="164"/>
    <cellStyle name="AggGreen12" xfId="165"/>
    <cellStyle name="AggOrange" xfId="166"/>
    <cellStyle name="AggOrange9" xfId="167"/>
    <cellStyle name="AggOrangeLB_2x" xfId="168"/>
    <cellStyle name="AggOrangeLBorder" xfId="169"/>
    <cellStyle name="AggOrangeRBorder" xfId="170"/>
    <cellStyle name="Akzent1" xfId="329"/>
    <cellStyle name="Akzent1 2" xfId="171"/>
    <cellStyle name="Akzent1 3" xfId="172"/>
    <cellStyle name="Akzent1 4" xfId="173"/>
    <cellStyle name="Akzent1 5" xfId="174"/>
    <cellStyle name="Akzent1 6" xfId="175"/>
    <cellStyle name="Akzent1_XY Diagramm 1 jg.ms" xfId="330"/>
    <cellStyle name="Akzent2" xfId="331"/>
    <cellStyle name="Akzent2 2" xfId="176"/>
    <cellStyle name="Akzent2 3" xfId="177"/>
    <cellStyle name="Akzent2 4" xfId="178"/>
    <cellStyle name="Akzent2 5" xfId="179"/>
    <cellStyle name="Akzent2 6" xfId="180"/>
    <cellStyle name="Akzent2_XY Diagramm 1 jg.ms" xfId="332"/>
    <cellStyle name="Akzent3" xfId="333"/>
    <cellStyle name="Akzent3 2" xfId="181"/>
    <cellStyle name="Akzent3 3" xfId="182"/>
    <cellStyle name="Akzent3 4" xfId="183"/>
    <cellStyle name="Akzent3 5" xfId="184"/>
    <cellStyle name="Akzent3 6" xfId="185"/>
    <cellStyle name="Akzent3_XY Diagramm 1 jg.ms" xfId="334"/>
    <cellStyle name="Akzent4" xfId="335"/>
    <cellStyle name="Akzent4 2" xfId="186"/>
    <cellStyle name="Akzent4 3" xfId="187"/>
    <cellStyle name="Akzent4 4" xfId="188"/>
    <cellStyle name="Akzent4 5" xfId="189"/>
    <cellStyle name="Akzent4 6" xfId="190"/>
    <cellStyle name="Akzent4_XY Diagramm 1 jg.ms" xfId="336"/>
    <cellStyle name="Akzent5" xfId="337"/>
    <cellStyle name="Akzent5 2" xfId="191"/>
    <cellStyle name="Akzent5 3" xfId="192"/>
    <cellStyle name="Akzent5 4" xfId="193"/>
    <cellStyle name="Akzent5 5" xfId="194"/>
    <cellStyle name="Akzent5 6" xfId="195"/>
    <cellStyle name="Akzent5_XY Diagramm 1 jg.ms" xfId="338"/>
    <cellStyle name="Akzent6" xfId="339"/>
    <cellStyle name="Akzent6 2" xfId="196"/>
    <cellStyle name="Akzent6 3" xfId="197"/>
    <cellStyle name="Akzent6 4" xfId="198"/>
    <cellStyle name="Akzent6 5" xfId="199"/>
    <cellStyle name="Akzent6 6" xfId="200"/>
    <cellStyle name="Akzent6_XY Diagramm 1 jg.ms" xfId="340"/>
    <cellStyle name="Ausgabe" xfId="341"/>
    <cellStyle name="Ausgabe 2" xfId="201"/>
    <cellStyle name="Ausgabe 3" xfId="202"/>
    <cellStyle name="Ausgabe 4" xfId="203"/>
    <cellStyle name="Ausgabe 5" xfId="204"/>
    <cellStyle name="Ausgabe 6" xfId="205"/>
    <cellStyle name="Ausgabe_XY Diagramm 1 jg.ms" xfId="342"/>
    <cellStyle name="Bad 2" xfId="432"/>
    <cellStyle name="Berechnung" xfId="343"/>
    <cellStyle name="Berechnung 2" xfId="206"/>
    <cellStyle name="Berechnung 3" xfId="207"/>
    <cellStyle name="Berechnung 4" xfId="208"/>
    <cellStyle name="Berechnung 5" xfId="209"/>
    <cellStyle name="Berechnung 6" xfId="210"/>
    <cellStyle name="Berechnung_XY Diagramm 1 jg.ms" xfId="344"/>
    <cellStyle name="Bold GHG Numbers (0.00)" xfId="211"/>
    <cellStyle name="Calculation 2" xfId="433"/>
    <cellStyle name="Check Cell 2" xfId="434"/>
    <cellStyle name="Constants" xfId="212"/>
    <cellStyle name="CustomCellsOrange" xfId="213"/>
    <cellStyle name="CustomizationCells" xfId="214"/>
    <cellStyle name="CustomizationGreenCells" xfId="215"/>
    <cellStyle name="Datum" xfId="373"/>
    <cellStyle name="Datum, Uhrzeit" xfId="374"/>
    <cellStyle name="Datum_2009EC_progress_report_20-10-2009" xfId="375"/>
    <cellStyle name="Dezimal 2" xfId="376"/>
    <cellStyle name="Dezimal 3" xfId="377"/>
    <cellStyle name="Dezimal 4" xfId="378"/>
    <cellStyle name="DocBox_EmptyRow" xfId="216"/>
    <cellStyle name="Eingabe" xfId="345"/>
    <cellStyle name="Eingabe 2" xfId="217"/>
    <cellStyle name="Eingabe 3" xfId="218"/>
    <cellStyle name="Eingabe 4" xfId="219"/>
    <cellStyle name="Eingabe 5" xfId="220"/>
    <cellStyle name="Eingabe 6" xfId="221"/>
    <cellStyle name="Eingabe_XY Diagramm 1 jg.ms" xfId="346"/>
    <cellStyle name="Empty_B_border" xfId="222"/>
    <cellStyle name="Ergebnis" xfId="347"/>
    <cellStyle name="Ergebnis 2" xfId="223"/>
    <cellStyle name="Ergebnis 3" xfId="224"/>
    <cellStyle name="Ergebnis 4" xfId="225"/>
    <cellStyle name="Ergebnis 5" xfId="226"/>
    <cellStyle name="Ergebnis 6" xfId="227"/>
    <cellStyle name="Ergebnis_XY Diagramm 1 jg.ms" xfId="348"/>
    <cellStyle name="Erklärender Text" xfId="349"/>
    <cellStyle name="Erklärender Text 2" xfId="228"/>
    <cellStyle name="Erklärender Text 3" xfId="229"/>
    <cellStyle name="Erklärender Text 4" xfId="230"/>
    <cellStyle name="Erklärender Text 5" xfId="231"/>
    <cellStyle name="Erklärender Text 6" xfId="232"/>
    <cellStyle name="Erklärender Text_XY Diagramm 1 jg.ms" xfId="350"/>
    <cellStyle name="Euro" xfId="233"/>
    <cellStyle name="Explanatory Text 2" xfId="435"/>
    <cellStyle name="Fuss" xfId="234"/>
    <cellStyle name="Good 2" xfId="436"/>
    <cellStyle name="Gut" xfId="351"/>
    <cellStyle name="Gut 2" xfId="235"/>
    <cellStyle name="Gut 3" xfId="236"/>
    <cellStyle name="Gut 4" xfId="237"/>
    <cellStyle name="Gut 5" xfId="238"/>
    <cellStyle name="Gut 6" xfId="239"/>
    <cellStyle name="Gut_XY Diagramm 1 jg.ms" xfId="352"/>
    <cellStyle name="Heading 1 2" xfId="437"/>
    <cellStyle name="Heading 2 2" xfId="438"/>
    <cellStyle name="Heading 3 2" xfId="439"/>
    <cellStyle name="Heading 4 2" xfId="440"/>
    <cellStyle name="Headline" xfId="240"/>
    <cellStyle name="Hyperlink 2" xfId="379"/>
    <cellStyle name="Input 2" xfId="441"/>
    <cellStyle name="InputCells" xfId="241"/>
    <cellStyle name="InputCells12" xfId="242"/>
    <cellStyle name="IntCells" xfId="243"/>
    <cellStyle name="interpoliert" xfId="452"/>
    <cellStyle name="Legende Einheit" xfId="380"/>
    <cellStyle name="Legende horizontal" xfId="381"/>
    <cellStyle name="Legende Rahmen" xfId="382"/>
    <cellStyle name="Legende vertikal" xfId="383"/>
    <cellStyle name="Linked Cell 2" xfId="442"/>
    <cellStyle name="Milliers [0]_Oilques" xfId="384"/>
    <cellStyle name="Milliers_Oilques" xfId="385"/>
    <cellStyle name="mitP" xfId="244"/>
    <cellStyle name="Monétaire [0]_Oilques" xfId="386"/>
    <cellStyle name="Monétaire_Oilques" xfId="387"/>
    <cellStyle name="Navadno_CRFReport-template" xfId="245"/>
    <cellStyle name="Neutral 2" xfId="246"/>
    <cellStyle name="Neutral 3" xfId="247"/>
    <cellStyle name="Neutral 4" xfId="248"/>
    <cellStyle name="Neutral 5" xfId="249"/>
    <cellStyle name="Neutral 6" xfId="250"/>
    <cellStyle name="Normaali_CRFReport-template" xfId="251"/>
    <cellStyle name="Normaallaad_CRFReport-template" xfId="252"/>
    <cellStyle name="Normal" xfId="0" builtinId="0"/>
    <cellStyle name="Normal 2" xfId="253"/>
    <cellStyle name="Normal 3" xfId="327"/>
    <cellStyle name="Normal 4" xfId="443"/>
    <cellStyle name="Normal 5" xfId="451"/>
    <cellStyle name="Normal GHG Numbers (0.00)" xfId="254"/>
    <cellStyle name="Normal GHG Textfiels" xfId="444"/>
    <cellStyle name="Normal GHG Textfiels Bold" xfId="255"/>
    <cellStyle name="Normal GHG Textfiels centered" xfId="445"/>
    <cellStyle name="Normal GHG whole table" xfId="256"/>
    <cellStyle name="Normal GHG-Shade" xfId="257"/>
    <cellStyle name="Normal GHG-Shade 2" xfId="258"/>
    <cellStyle name="Normál_CRFReport-template" xfId="259"/>
    <cellStyle name="Normale_CRFReport-template" xfId="260"/>
    <cellStyle name="normálne_CRFReport-template" xfId="261"/>
    <cellStyle name="normální_BGR" xfId="388"/>
    <cellStyle name="Normalny_CRFReport-template" xfId="262"/>
    <cellStyle name="Note 2" xfId="446"/>
    <cellStyle name="Notiz" xfId="353"/>
    <cellStyle name="Notiz 2" xfId="263"/>
    <cellStyle name="Notiz 3" xfId="264"/>
    <cellStyle name="Notiz 4" xfId="265"/>
    <cellStyle name="Notiz 5" xfId="266"/>
    <cellStyle name="Notiz 6" xfId="267"/>
    <cellStyle name="ohneP" xfId="268"/>
    <cellStyle name="Output 2" xfId="447"/>
    <cellStyle name="Parameterfeld" xfId="453"/>
    <cellStyle name="Pattern" xfId="269"/>
    <cellStyle name="Percent 2" xfId="328"/>
    <cellStyle name="Percent 3" xfId="372"/>
    <cellStyle name="Prozent 2" xfId="389"/>
    <cellStyle name="Prozent 3" xfId="390"/>
    <cellStyle name="Prozent 3 2" xfId="391"/>
    <cellStyle name="Prozent 4" xfId="392"/>
    <cellStyle name="Quelle" xfId="393"/>
    <cellStyle name="Schlecht" xfId="354"/>
    <cellStyle name="Schlecht 2" xfId="270"/>
    <cellStyle name="Schlecht 3" xfId="271"/>
    <cellStyle name="Schlecht 4" xfId="272"/>
    <cellStyle name="Schlecht 5" xfId="273"/>
    <cellStyle name="Schlecht 6" xfId="274"/>
    <cellStyle name="Schlecht_XY Diagramm 1 jg.ms" xfId="355"/>
    <cellStyle name="Shade" xfId="275"/>
    <cellStyle name="Standard 10" xfId="394"/>
    <cellStyle name="Standard 2" xfId="276"/>
    <cellStyle name="Standard 2 2" xfId="277"/>
    <cellStyle name="Standard 2 3" xfId="278"/>
    <cellStyle name="Standard 2 4" xfId="279"/>
    <cellStyle name="Standard 2 5" xfId="280"/>
    <cellStyle name="Standard 2 6" xfId="281"/>
    <cellStyle name="Standard 2_2009EC_progress_report_20-10-2009" xfId="395"/>
    <cellStyle name="Standard 3" xfId="396"/>
    <cellStyle name="Standard 3 2" xfId="397"/>
    <cellStyle name="Standard 3_2009EC_progress_report_20-10-2009" xfId="398"/>
    <cellStyle name="Standard 4" xfId="282"/>
    <cellStyle name="Standard 5" xfId="283"/>
    <cellStyle name="Standard 6" xfId="284"/>
    <cellStyle name="Standard 7" xfId="399"/>
    <cellStyle name="Standard 8" xfId="400"/>
    <cellStyle name="Standard 9" xfId="401"/>
    <cellStyle name="Standard_allocation&amp;verified emissions per sector from CITL August 2011" xfId="454"/>
    <cellStyle name="Title 2" xfId="448"/>
    <cellStyle name="Total 2" xfId="449"/>
    <cellStyle name="Überschrift" xfId="356"/>
    <cellStyle name="Überschrift 1" xfId="357"/>
    <cellStyle name="Überschrift 1 2" xfId="285"/>
    <cellStyle name="Überschrift 1 3" xfId="286"/>
    <cellStyle name="Überschrift 1 4" xfId="287"/>
    <cellStyle name="Überschrift 1 5" xfId="288"/>
    <cellStyle name="Überschrift 1 6" xfId="289"/>
    <cellStyle name="Überschrift 1_XY Diagramm 1 jg.ms" xfId="358"/>
    <cellStyle name="Überschrift 2" xfId="359"/>
    <cellStyle name="Überschrift 2 2" xfId="290"/>
    <cellStyle name="Überschrift 2 3" xfId="291"/>
    <cellStyle name="Überschrift 2 4" xfId="292"/>
    <cellStyle name="Überschrift 2 5" xfId="293"/>
    <cellStyle name="Überschrift 2 6" xfId="294"/>
    <cellStyle name="Überschrift 2_XY Diagramm 1 jg.ms" xfId="360"/>
    <cellStyle name="Überschrift 3" xfId="361"/>
    <cellStyle name="Überschrift 3 2" xfId="295"/>
    <cellStyle name="Überschrift 3 3" xfId="296"/>
    <cellStyle name="Überschrift 3 4" xfId="297"/>
    <cellStyle name="Überschrift 3 5" xfId="298"/>
    <cellStyle name="Überschrift 3 6" xfId="299"/>
    <cellStyle name="Überschrift 3_XY Diagramm 1 jg.ms" xfId="362"/>
    <cellStyle name="Überschrift 4" xfId="363"/>
    <cellStyle name="Überschrift 4 2" xfId="300"/>
    <cellStyle name="Überschrift 4 3" xfId="301"/>
    <cellStyle name="Überschrift 4 4" xfId="302"/>
    <cellStyle name="Überschrift 4 5" xfId="303"/>
    <cellStyle name="Überschrift 4 6" xfId="304"/>
    <cellStyle name="Überschrift 4_XY Diagramm 1 jg.ms" xfId="364"/>
    <cellStyle name="Überschrift 5" xfId="305"/>
    <cellStyle name="Überschrift 6" xfId="306"/>
    <cellStyle name="Überschrift 7" xfId="307"/>
    <cellStyle name="Überschrift 8" xfId="308"/>
    <cellStyle name="Überschrift 9" xfId="309"/>
    <cellStyle name="Überschrift_XY Diagramm 1 jg.ms" xfId="365"/>
    <cellStyle name="Überschrift1" xfId="402"/>
    <cellStyle name="Überschrift2" xfId="403"/>
    <cellStyle name="Überschrift3" xfId="404"/>
    <cellStyle name="Überschrift4" xfId="405"/>
    <cellStyle name="Uhrzeit" xfId="406"/>
    <cellStyle name="Verknüpfte Zelle" xfId="366"/>
    <cellStyle name="Verknüpfte Zelle 2" xfId="310"/>
    <cellStyle name="Verknüpfte Zelle 3" xfId="311"/>
    <cellStyle name="Verknüpfte Zelle 4" xfId="312"/>
    <cellStyle name="Verknüpfte Zelle 5" xfId="313"/>
    <cellStyle name="Verknüpfte Zelle 6" xfId="314"/>
    <cellStyle name="Verknüpfte Zelle_XY Diagramm 1 jg.ms" xfId="367"/>
    <cellStyle name="Warnender Text" xfId="368"/>
    <cellStyle name="Warnender Text 2" xfId="315"/>
    <cellStyle name="Warnender Text 3" xfId="316"/>
    <cellStyle name="Warnender Text 4" xfId="317"/>
    <cellStyle name="Warnender Text 5" xfId="318"/>
    <cellStyle name="Warnender Text 6" xfId="319"/>
    <cellStyle name="Warnender Text_XY Diagramm 1 jg.ms" xfId="369"/>
    <cellStyle name="Warning Text 2" xfId="450"/>
    <cellStyle name="Werte" xfId="407"/>
    <cellStyle name="Zelle überprüfen" xfId="370"/>
    <cellStyle name="Zelle überprüfen 2" xfId="320"/>
    <cellStyle name="Zelle überprüfen 3" xfId="321"/>
    <cellStyle name="Zelle überprüfen 4" xfId="322"/>
    <cellStyle name="Zelle überprüfen 5" xfId="323"/>
    <cellStyle name="Zelle überprüfen 6" xfId="324"/>
    <cellStyle name="Zelle überprüfen_XY Diagramm 1 jg.ms" xfId="371"/>
    <cellStyle name="Гиперссылка" xfId="325"/>
    <cellStyle name="Обычный_2++" xfId="3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5144426624771E-2"/>
          <c:y val="2.5362580116648686E-2"/>
          <c:w val="0.71235430494321772"/>
          <c:h val="0.91657790857327459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'Fig 6.4'!$A$17</c:f>
              <c:strCache>
                <c:ptCount val="1"/>
                <c:pt idx="0">
                  <c:v>Turkey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6.4'!$B$17:$AP$17</c:f>
              <c:numCache>
                <c:formatCode>General</c:formatCode>
                <c:ptCount val="41"/>
                <c:pt idx="0">
                  <c:v>100</c:v>
                </c:pt>
                <c:pt idx="1">
                  <c:v>106.46865725953425</c:v>
                </c:pt>
                <c:pt idx="2">
                  <c:v>112.40456172466581</c:v>
                </c:pt>
                <c:pt idx="3">
                  <c:v>118.51751360041568</c:v>
                </c:pt>
                <c:pt idx="4">
                  <c:v>116.105218241291</c:v>
                </c:pt>
                <c:pt idx="5">
                  <c:v>126.98937188674661</c:v>
                </c:pt>
                <c:pt idx="6">
                  <c:v>138.27823534391786</c:v>
                </c:pt>
                <c:pt idx="7">
                  <c:v>145.3689239261704</c:v>
                </c:pt>
                <c:pt idx="8">
                  <c:v>146.5258029092044</c:v>
                </c:pt>
                <c:pt idx="9">
                  <c:v>146.91691815692917</c:v>
                </c:pt>
                <c:pt idx="10">
                  <c:v>158.80163776767017</c:v>
                </c:pt>
                <c:pt idx="11">
                  <c:v>148.69976402655027</c:v>
                </c:pt>
                <c:pt idx="12">
                  <c:v>153.02610544825092</c:v>
                </c:pt>
                <c:pt idx="13">
                  <c:v>161.87490661252622</c:v>
                </c:pt>
                <c:pt idx="14">
                  <c:v>166.95851637375154</c:v>
                </c:pt>
                <c:pt idx="15">
                  <c:v>176.38801419578186</c:v>
                </c:pt>
                <c:pt idx="16">
                  <c:v>186.94531152617571</c:v>
                </c:pt>
                <c:pt idx="17">
                  <c:v>203.16371932397311</c:v>
                </c:pt>
                <c:pt idx="18">
                  <c:v>195.95979051408057</c:v>
                </c:pt>
                <c:pt idx="19">
                  <c:v>197.64170416945987</c:v>
                </c:pt>
                <c:pt idx="20">
                  <c:v>190.07720659793125</c:v>
                </c:pt>
                <c:pt idx="21">
                  <c:v>199.92593274570589</c:v>
                </c:pt>
                <c:pt idx="22">
                  <c:v>209.77465889348056</c:v>
                </c:pt>
                <c:pt idx="23">
                  <c:v>219.62338504125526</c:v>
                </c:pt>
                <c:pt idx="24">
                  <c:v>229.47211118902993</c:v>
                </c:pt>
                <c:pt idx="25">
                  <c:v>239.32083733680457</c:v>
                </c:pt>
                <c:pt idx="26">
                  <c:v>252.32415003571228</c:v>
                </c:pt>
                <c:pt idx="27">
                  <c:v>265.32746273461998</c:v>
                </c:pt>
                <c:pt idx="28">
                  <c:v>278.33077543352772</c:v>
                </c:pt>
                <c:pt idx="29">
                  <c:v>291.33408813243545</c:v>
                </c:pt>
                <c:pt idx="30">
                  <c:v>304.33740083134313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 6.4'!$A$13</c:f>
              <c:strCache>
                <c:ptCount val="1"/>
                <c:pt idx="0">
                  <c:v>Iceland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6.4'!$B$13:$AP$13</c:f>
              <c:numCache>
                <c:formatCode>General</c:formatCode>
                <c:ptCount val="41"/>
                <c:pt idx="0">
                  <c:v>100</c:v>
                </c:pt>
                <c:pt idx="1">
                  <c:v>95.356583684284061</c:v>
                </c:pt>
                <c:pt idx="2">
                  <c:v>92.821871959162351</c:v>
                </c:pt>
                <c:pt idx="3">
                  <c:v>94.025625300605427</c:v>
                </c:pt>
                <c:pt idx="4">
                  <c:v>92.42676429373175</c:v>
                </c:pt>
                <c:pt idx="5">
                  <c:v>93.807722889930261</c:v>
                </c:pt>
                <c:pt idx="6">
                  <c:v>96.335605851966477</c:v>
                </c:pt>
                <c:pt idx="7">
                  <c:v>100.63695710698231</c:v>
                </c:pt>
                <c:pt idx="8">
                  <c:v>104.12565370871384</c:v>
                </c:pt>
                <c:pt idx="9">
                  <c:v>111.09253537496109</c:v>
                </c:pt>
                <c:pt idx="10">
                  <c:v>110.27946638596856</c:v>
                </c:pt>
                <c:pt idx="11">
                  <c:v>109.39945075814212</c:v>
                </c:pt>
                <c:pt idx="12">
                  <c:v>110.13990071405942</c:v>
                </c:pt>
                <c:pt idx="13">
                  <c:v>109.21390931401538</c:v>
                </c:pt>
                <c:pt idx="14">
                  <c:v>110.63444494560997</c:v>
                </c:pt>
                <c:pt idx="15">
                  <c:v>109.14710108192624</c:v>
                </c:pt>
                <c:pt idx="16">
                  <c:v>124.84996838866076</c:v>
                </c:pt>
                <c:pt idx="17">
                  <c:v>132.02490240667669</c:v>
                </c:pt>
                <c:pt idx="18">
                  <c:v>142.90242693165183</c:v>
                </c:pt>
                <c:pt idx="19">
                  <c:v>135.23081014306885</c:v>
                </c:pt>
                <c:pt idx="20">
                  <c:v>102.48832829433273</c:v>
                </c:pt>
                <c:pt idx="21">
                  <c:v>108.63762799199269</c:v>
                </c:pt>
                <c:pt idx="22">
                  <c:v>114.78692768965266</c:v>
                </c:pt>
                <c:pt idx="23">
                  <c:v>120.93622738731263</c:v>
                </c:pt>
                <c:pt idx="24">
                  <c:v>127.08552708497258</c:v>
                </c:pt>
                <c:pt idx="25">
                  <c:v>133.23482678263255</c:v>
                </c:pt>
                <c:pt idx="26">
                  <c:v>139.38412648029251</c:v>
                </c:pt>
                <c:pt idx="27">
                  <c:v>145.53342617795246</c:v>
                </c:pt>
                <c:pt idx="28">
                  <c:v>151.68272587561245</c:v>
                </c:pt>
                <c:pt idx="29">
                  <c:v>157.8320255732724</c:v>
                </c:pt>
                <c:pt idx="30">
                  <c:v>163.98132527093236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'Fig 6.4'!$A$12</c:f>
              <c:strCache>
                <c:ptCount val="1"/>
                <c:pt idx="0">
                  <c:v>Croatia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6.4'!$B$12:$AP$12</c:f>
              <c:numCache>
                <c:formatCode>General</c:formatCode>
                <c:ptCount val="41"/>
                <c:pt idx="0">
                  <c:v>100</c:v>
                </c:pt>
                <c:pt idx="1">
                  <c:v>78.781746623711271</c:v>
                </c:pt>
                <c:pt idx="2">
                  <c:v>73.408279566844072</c:v>
                </c:pt>
                <c:pt idx="3">
                  <c:v>73.50241414349081</c:v>
                </c:pt>
                <c:pt idx="4">
                  <c:v>70.570735325862387</c:v>
                </c:pt>
                <c:pt idx="5">
                  <c:v>73.078168584068379</c:v>
                </c:pt>
                <c:pt idx="6">
                  <c:v>74.662980781583769</c:v>
                </c:pt>
                <c:pt idx="7">
                  <c:v>79.048446119990786</c:v>
                </c:pt>
                <c:pt idx="8">
                  <c:v>79.717818825159569</c:v>
                </c:pt>
                <c:pt idx="9">
                  <c:v>83.451024976152567</c:v>
                </c:pt>
                <c:pt idx="10">
                  <c:v>82.749714551349456</c:v>
                </c:pt>
                <c:pt idx="11">
                  <c:v>86.672790673281327</c:v>
                </c:pt>
                <c:pt idx="12">
                  <c:v>89.869048327454394</c:v>
                </c:pt>
                <c:pt idx="13">
                  <c:v>95.074942055289796</c:v>
                </c:pt>
                <c:pt idx="14">
                  <c:v>95.134254706811291</c:v>
                </c:pt>
                <c:pt idx="15">
                  <c:v>96.28965083823104</c:v>
                </c:pt>
                <c:pt idx="16">
                  <c:v>97.527133587172429</c:v>
                </c:pt>
                <c:pt idx="17">
                  <c:v>102.44158745770241</c:v>
                </c:pt>
                <c:pt idx="18">
                  <c:v>98.476653421171207</c:v>
                </c:pt>
                <c:pt idx="19">
                  <c:v>91.811530596651195</c:v>
                </c:pt>
                <c:pt idx="20">
                  <c:v>108.46078445299916</c:v>
                </c:pt>
                <c:pt idx="21">
                  <c:v>111.64145261877627</c:v>
                </c:pt>
                <c:pt idx="22">
                  <c:v>114.82212078455336</c:v>
                </c:pt>
                <c:pt idx="23">
                  <c:v>118.00278895033047</c:v>
                </c:pt>
                <c:pt idx="24">
                  <c:v>121.18345711610758</c:v>
                </c:pt>
                <c:pt idx="25">
                  <c:v>124.36412528188467</c:v>
                </c:pt>
                <c:pt idx="26">
                  <c:v>125.70000591151107</c:v>
                </c:pt>
                <c:pt idx="27">
                  <c:v>127.03588654113746</c:v>
                </c:pt>
                <c:pt idx="28">
                  <c:v>128.37176717076383</c:v>
                </c:pt>
                <c:pt idx="29">
                  <c:v>129.70764780039022</c:v>
                </c:pt>
                <c:pt idx="30">
                  <c:v>131.04352843001658</c:v>
                </c:pt>
                <c:pt idx="31">
                  <c:v>132.41121574130074</c:v>
                </c:pt>
                <c:pt idx="32">
                  <c:v>133.77890305258489</c:v>
                </c:pt>
                <c:pt idx="33">
                  <c:v>135.14659036386905</c:v>
                </c:pt>
                <c:pt idx="34">
                  <c:v>136.51427767515321</c:v>
                </c:pt>
                <c:pt idx="35">
                  <c:v>137.88196498643737</c:v>
                </c:pt>
                <c:pt idx="36">
                  <c:v>139.2496522977215</c:v>
                </c:pt>
                <c:pt idx="37">
                  <c:v>140.61733960900565</c:v>
                </c:pt>
                <c:pt idx="38">
                  <c:v>141.98502692028981</c:v>
                </c:pt>
                <c:pt idx="39">
                  <c:v>143.35271423157397</c:v>
                </c:pt>
                <c:pt idx="40">
                  <c:v>144.72040154285813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'Fig 6.4'!$A$15</c:f>
              <c:strCache>
                <c:ptCount val="1"/>
                <c:pt idx="0">
                  <c:v>Norway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6.4'!$B$15:$AP$15</c:f>
              <c:numCache>
                <c:formatCode>General</c:formatCode>
                <c:ptCount val="41"/>
                <c:pt idx="0">
                  <c:v>100</c:v>
                </c:pt>
                <c:pt idx="1">
                  <c:v>95.867030185644168</c:v>
                </c:pt>
                <c:pt idx="2">
                  <c:v>92.285661645859648</c:v>
                </c:pt>
                <c:pt idx="3">
                  <c:v>96.233431603527819</c:v>
                </c:pt>
                <c:pt idx="4">
                  <c:v>100.14696987490736</c:v>
                </c:pt>
                <c:pt idx="5">
                  <c:v>99.785980869830354</c:v>
                </c:pt>
                <c:pt idx="6">
                  <c:v>106.03162078666661</c:v>
                </c:pt>
                <c:pt idx="7">
                  <c:v>105.95839821026749</c:v>
                </c:pt>
                <c:pt idx="8">
                  <c:v>106.19835017937621</c:v>
                </c:pt>
                <c:pt idx="9">
                  <c:v>108.20137437141643</c:v>
                </c:pt>
                <c:pt idx="10">
                  <c:v>107.27280505800429</c:v>
                </c:pt>
                <c:pt idx="11">
                  <c:v>109.70244559374305</c:v>
                </c:pt>
                <c:pt idx="12">
                  <c:v>107.2210825422132</c:v>
                </c:pt>
                <c:pt idx="13">
                  <c:v>108.8143009972157</c:v>
                </c:pt>
                <c:pt idx="14">
                  <c:v>110.04486083106288</c:v>
                </c:pt>
                <c:pt idx="15">
                  <c:v>108.31180320415629</c:v>
                </c:pt>
                <c:pt idx="16">
                  <c:v>107.48113050563282</c:v>
                </c:pt>
                <c:pt idx="17">
                  <c:v>110.99959846970866</c:v>
                </c:pt>
                <c:pt idx="18">
                  <c:v>107.99809576509084</c:v>
                </c:pt>
                <c:pt idx="19">
                  <c:v>103.06425204436887</c:v>
                </c:pt>
                <c:pt idx="20">
                  <c:v>107.90189250448448</c:v>
                </c:pt>
                <c:pt idx="21">
                  <c:v>109.67011718612223</c:v>
                </c:pt>
                <c:pt idx="22">
                  <c:v>111.43834186775996</c:v>
                </c:pt>
                <c:pt idx="23">
                  <c:v>113.20656654939769</c:v>
                </c:pt>
                <c:pt idx="24">
                  <c:v>114.97479123103543</c:v>
                </c:pt>
                <c:pt idx="25">
                  <c:v>116.74301591267314</c:v>
                </c:pt>
                <c:pt idx="26">
                  <c:v>116.50189436517709</c:v>
                </c:pt>
                <c:pt idx="27">
                  <c:v>116.26077281768106</c:v>
                </c:pt>
                <c:pt idx="28">
                  <c:v>116.01965127018501</c:v>
                </c:pt>
                <c:pt idx="29">
                  <c:v>115.77852972268894</c:v>
                </c:pt>
                <c:pt idx="30">
                  <c:v>115.53740817519288</c:v>
                </c:pt>
                <c:pt idx="31">
                  <c:v>114.63320237208266</c:v>
                </c:pt>
                <c:pt idx="32">
                  <c:v>113.72899656897245</c:v>
                </c:pt>
                <c:pt idx="33">
                  <c:v>112.82479076586225</c:v>
                </c:pt>
                <c:pt idx="34">
                  <c:v>111.92058496275203</c:v>
                </c:pt>
                <c:pt idx="35">
                  <c:v>111.01637915964182</c:v>
                </c:pt>
                <c:pt idx="36">
                  <c:v>110.11217335653161</c:v>
                </c:pt>
                <c:pt idx="37">
                  <c:v>109.2079675534214</c:v>
                </c:pt>
                <c:pt idx="38">
                  <c:v>108.3037617503112</c:v>
                </c:pt>
                <c:pt idx="39">
                  <c:v>107.39955594720098</c:v>
                </c:pt>
                <c:pt idx="40">
                  <c:v>106.49535014409082</c:v>
                </c:pt>
              </c:numCache>
            </c:numRef>
          </c:yVal>
          <c:smooth val="1"/>
        </c:ser>
        <c:ser>
          <c:idx val="2"/>
          <c:order val="4"/>
          <c:tx>
            <c:strRef>
              <c:f>'Fig 6.4'!$A$14</c:f>
              <c:strCache>
                <c:ptCount val="1"/>
                <c:pt idx="0">
                  <c:v>Liechtenstein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6.4'!$B$14:$AP$14</c:f>
              <c:numCache>
                <c:formatCode>General</c:formatCode>
                <c:ptCount val="41"/>
                <c:pt idx="0">
                  <c:v>100</c:v>
                </c:pt>
                <c:pt idx="1">
                  <c:v>103.39902995090081</c:v>
                </c:pt>
                <c:pt idx="2">
                  <c:v>103.78505143964151</c:v>
                </c:pt>
                <c:pt idx="3">
                  <c:v>106.9457038590383</c:v>
                </c:pt>
                <c:pt idx="4">
                  <c:v>100.96625201488412</c:v>
                </c:pt>
                <c:pt idx="5">
                  <c:v>102.63432866030435</c:v>
                </c:pt>
                <c:pt idx="6">
                  <c:v>103.68873045522082</c:v>
                </c:pt>
                <c:pt idx="7">
                  <c:v>109.15918555882513</c:v>
                </c:pt>
                <c:pt idx="8">
                  <c:v>114.15373355090269</c:v>
                </c:pt>
                <c:pt idx="9">
                  <c:v>113.9051988799248</c:v>
                </c:pt>
                <c:pt idx="10">
                  <c:v>111.02942446169241</c:v>
                </c:pt>
                <c:pt idx="11">
                  <c:v>110.90158044874313</c:v>
                </c:pt>
                <c:pt idx="12">
                  <c:v>113.14133611945731</c:v>
                </c:pt>
                <c:pt idx="13">
                  <c:v>117.63860361160621</c:v>
                </c:pt>
                <c:pt idx="14">
                  <c:v>118.01589306665255</c:v>
                </c:pt>
                <c:pt idx="15">
                  <c:v>118.19969879878236</c:v>
                </c:pt>
                <c:pt idx="16">
                  <c:v>119.05124403289386</c:v>
                </c:pt>
                <c:pt idx="17">
                  <c:v>106.08616998035639</c:v>
                </c:pt>
                <c:pt idx="18">
                  <c:v>114.73682490377109</c:v>
                </c:pt>
                <c:pt idx="19">
                  <c:v>107.76810203858828</c:v>
                </c:pt>
                <c:pt idx="20">
                  <c:v>100.18730863378244</c:v>
                </c:pt>
                <c:pt idx="21">
                  <c:v>99.316114645662594</c:v>
                </c:pt>
                <c:pt idx="22">
                  <c:v>98.444920657542752</c:v>
                </c:pt>
                <c:pt idx="23">
                  <c:v>97.573726669422911</c:v>
                </c:pt>
                <c:pt idx="24">
                  <c:v>96.70253268130304</c:v>
                </c:pt>
                <c:pt idx="25">
                  <c:v>95.831338693183199</c:v>
                </c:pt>
                <c:pt idx="26">
                  <c:v>94.960144705063357</c:v>
                </c:pt>
                <c:pt idx="27">
                  <c:v>94.088950716943515</c:v>
                </c:pt>
                <c:pt idx="28">
                  <c:v>93.217756728823659</c:v>
                </c:pt>
                <c:pt idx="29">
                  <c:v>92.346562740703803</c:v>
                </c:pt>
                <c:pt idx="30">
                  <c:v>91.475368752583961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'Fig 6.4'!$A$16</c:f>
              <c:strCache>
                <c:ptCount val="1"/>
                <c:pt idx="0">
                  <c:v>Switzerland</c:v>
                </c:pt>
              </c:strCache>
            </c:strRef>
          </c:tx>
          <c:marker>
            <c:symbol val="none"/>
          </c:marker>
          <c:xVal>
            <c:numRef>
              <c:f>'Fig 6.4'!$B$11:$AP$11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xVal>
          <c:yVal>
            <c:numRef>
              <c:f>'Fig 6.4'!$B$16:$AP$16</c:f>
              <c:numCache>
                <c:formatCode>General</c:formatCode>
                <c:ptCount val="41"/>
                <c:pt idx="0">
                  <c:v>99.999999999999986</c:v>
                </c:pt>
                <c:pt idx="1">
                  <c:v>103.00651938347836</c:v>
                </c:pt>
                <c:pt idx="2">
                  <c:v>102.72613140984738</c:v>
                </c:pt>
                <c:pt idx="3">
                  <c:v>97.399183427751638</c:v>
                </c:pt>
                <c:pt idx="4">
                  <c:v>95.751436170510772</c:v>
                </c:pt>
                <c:pt idx="5">
                  <c:v>96.804056442359851</c:v>
                </c:pt>
                <c:pt idx="6">
                  <c:v>98.077421900293416</c:v>
                </c:pt>
                <c:pt idx="7">
                  <c:v>96.637245003531064</c:v>
                </c:pt>
                <c:pt idx="8">
                  <c:v>99.032338998368246</c:v>
                </c:pt>
                <c:pt idx="9">
                  <c:v>99.399448124967932</c:v>
                </c:pt>
                <c:pt idx="10">
                  <c:v>97.798670312352741</c:v>
                </c:pt>
                <c:pt idx="11">
                  <c:v>99.463450020492488</c:v>
                </c:pt>
                <c:pt idx="12">
                  <c:v>97.663517126417972</c:v>
                </c:pt>
                <c:pt idx="13">
                  <c:v>99.605841948835845</c:v>
                </c:pt>
                <c:pt idx="14">
                  <c:v>100.5791365171294</c:v>
                </c:pt>
                <c:pt idx="15">
                  <c:v>102.01152138079381</c:v>
                </c:pt>
                <c:pt idx="16">
                  <c:v>101.15390761051545</c:v>
                </c:pt>
                <c:pt idx="17">
                  <c:v>97.430821209149457</c:v>
                </c:pt>
                <c:pt idx="18">
                  <c:v>100.60466857637491</c:v>
                </c:pt>
                <c:pt idx="19">
                  <c:v>97.792501545112756</c:v>
                </c:pt>
                <c:pt idx="20">
                  <c:v>96.278963209924029</c:v>
                </c:pt>
                <c:pt idx="21">
                  <c:v>96.156788258311764</c:v>
                </c:pt>
                <c:pt idx="22">
                  <c:v>96.034613306699526</c:v>
                </c:pt>
                <c:pt idx="23">
                  <c:v>95.912438355087261</c:v>
                </c:pt>
                <c:pt idx="24">
                  <c:v>95.790263403475009</c:v>
                </c:pt>
                <c:pt idx="25">
                  <c:v>95.668088451862729</c:v>
                </c:pt>
                <c:pt idx="26">
                  <c:v>95.303334437194152</c:v>
                </c:pt>
                <c:pt idx="27">
                  <c:v>94.938580422525561</c:v>
                </c:pt>
                <c:pt idx="28">
                  <c:v>94.57382640785697</c:v>
                </c:pt>
                <c:pt idx="29">
                  <c:v>94.209072393188379</c:v>
                </c:pt>
                <c:pt idx="30">
                  <c:v>93.844318378519816</c:v>
                </c:pt>
                <c:pt idx="31">
                  <c:v>93.319440850413415</c:v>
                </c:pt>
                <c:pt idx="32">
                  <c:v>92.794563322307013</c:v>
                </c:pt>
                <c:pt idx="33">
                  <c:v>92.269685794200612</c:v>
                </c:pt>
                <c:pt idx="34">
                  <c:v>91.744808266094211</c:v>
                </c:pt>
                <c:pt idx="35">
                  <c:v>91.219930737987795</c:v>
                </c:pt>
                <c:pt idx="36">
                  <c:v>90.79749895406286</c:v>
                </c:pt>
                <c:pt idx="37">
                  <c:v>90.375067170137925</c:v>
                </c:pt>
                <c:pt idx="38">
                  <c:v>89.952635386213018</c:v>
                </c:pt>
                <c:pt idx="39">
                  <c:v>89.530203602288083</c:v>
                </c:pt>
                <c:pt idx="40">
                  <c:v>89.107771818363119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371776"/>
        <c:axId val="196162688"/>
      </c:scatterChart>
      <c:valAx>
        <c:axId val="195371776"/>
        <c:scaling>
          <c:orientation val="minMax"/>
          <c:max val="203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crossAx val="196162688"/>
        <c:crosses val="autoZero"/>
        <c:crossBetween val="midCat"/>
      </c:valAx>
      <c:valAx>
        <c:axId val="19616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Index: 100 = 1990 emissions</a:t>
                </a:r>
              </a:p>
            </c:rich>
          </c:tx>
          <c:layout>
            <c:manualLayout>
              <c:xMode val="edge"/>
              <c:yMode val="edge"/>
              <c:x val="1.3765181893691608E-2"/>
              <c:y val="0.30607876959288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371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89646</xdr:colOff>
      <xdr:row>19</xdr:row>
      <xdr:rowOff>56030</xdr:rowOff>
    </xdr:from>
    <xdr:to>
      <xdr:col>21</xdr:col>
      <xdr:colOff>89646</xdr:colOff>
      <xdr:row>48</xdr:row>
      <xdr:rowOff>78442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19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AWT%20-%20MWM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EA%20(2011)%20Aggregated%20EU%20ETS%20database%20v7%200%20gap%20filling%20Cyp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.hermann/Eigene%20Dateien/7566%20UBA%20Weiterentwicklung%20ETS%20(NAP3)/Auktionsrechner/2010-05-03-NAP%20III%20-%20ARRA%20Calculations%20v1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PI%20calculation%202010%20v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MWMS%20v2%20-%20installierte%20Leistunge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17"/>
  <sheetViews>
    <sheetView tabSelected="1" zoomScale="90" zoomScaleNormal="90" workbookViewId="0">
      <selection activeCell="X55" sqref="X55"/>
    </sheetView>
  </sheetViews>
  <sheetFormatPr defaultRowHeight="15"/>
  <cols>
    <col min="1" max="1" width="13.140625" bestFit="1" customWidth="1"/>
    <col min="2" max="56" width="6.5703125" customWidth="1"/>
  </cols>
  <sheetData>
    <row r="3" spans="1:42"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</row>
    <row r="4" spans="1:42" s="4" customFormat="1">
      <c r="A4" t="s">
        <v>4</v>
      </c>
      <c r="B4">
        <v>31.439934877824005</v>
      </c>
      <c r="C4">
        <v>24.768929834107134</v>
      </c>
      <c r="D4">
        <v>23.079515290746762</v>
      </c>
      <c r="E4">
        <v>23.109111140342009</v>
      </c>
      <c r="F4">
        <v>22.187393229252674</v>
      </c>
      <c r="G4">
        <v>22.975728612737541</v>
      </c>
      <c r="H4">
        <v>23.473992535572187</v>
      </c>
      <c r="I4">
        <v>24.852779982056898</v>
      </c>
      <c r="J4">
        <v>25.063230324651894</v>
      </c>
      <c r="K4">
        <v>26.236947907379012</v>
      </c>
      <c r="L4">
        <v>26.016456366529525</v>
      </c>
      <c r="M4">
        <v>27.249868944472368</v>
      </c>
      <c r="N4">
        <v>28.254770269471848</v>
      </c>
      <c r="O4">
        <v>29.891499867312017</v>
      </c>
      <c r="P4">
        <v>29.910147726324688</v>
      </c>
      <c r="Q4">
        <v>30.273403517623954</v>
      </c>
      <c r="R4">
        <v>30.662467288015431</v>
      </c>
      <c r="S4">
        <v>32.207568384510758</v>
      </c>
      <c r="T4">
        <v>30.96099570547667</v>
      </c>
      <c r="U4">
        <v>28.865485429920597</v>
      </c>
      <c r="V4" s="4">
        <v>34.1</v>
      </c>
      <c r="W4" s="6">
        <f t="shared" ref="W4" si="0">V4+($AA4-$V4)/5</f>
        <v>35.1</v>
      </c>
      <c r="X4" s="6">
        <f>W4+($AA4-$V4)/5</f>
        <v>36.1</v>
      </c>
      <c r="Y4" s="6">
        <f t="shared" ref="Y4:Z4" si="1">X4+($AA4-$V4)/5</f>
        <v>37.1</v>
      </c>
      <c r="Z4" s="6">
        <f t="shared" si="1"/>
        <v>38.1</v>
      </c>
      <c r="AA4" s="4">
        <v>39.1</v>
      </c>
      <c r="AB4" s="6">
        <f t="shared" ref="AB4" si="2">AA4+($AF4-$AA4)/5</f>
        <v>39.520000000000003</v>
      </c>
      <c r="AC4" s="6">
        <f>AB4+($AF4-$AA4)/5</f>
        <v>39.940000000000005</v>
      </c>
      <c r="AD4" s="6">
        <f t="shared" ref="AD4:AE4" si="3">AC4+($AF4-$AA4)/5</f>
        <v>40.360000000000007</v>
      </c>
      <c r="AE4" s="6">
        <f t="shared" si="3"/>
        <v>40.780000000000008</v>
      </c>
      <c r="AF4" s="4">
        <v>41.2</v>
      </c>
      <c r="AG4" s="6">
        <f t="shared" ref="AG4" si="4">AF4+($AP4-$AF4)/10</f>
        <v>41.63</v>
      </c>
      <c r="AH4" s="6">
        <f>AG4+($AP4-$AF4)/10</f>
        <v>42.06</v>
      </c>
      <c r="AI4" s="6">
        <f t="shared" ref="AI4:AO4" si="5">AH4+($AP4-$AF4)/10</f>
        <v>42.49</v>
      </c>
      <c r="AJ4" s="6">
        <f t="shared" si="5"/>
        <v>42.92</v>
      </c>
      <c r="AK4" s="6">
        <f t="shared" si="5"/>
        <v>43.35</v>
      </c>
      <c r="AL4" s="6">
        <f t="shared" si="5"/>
        <v>43.78</v>
      </c>
      <c r="AM4" s="6">
        <f t="shared" si="5"/>
        <v>44.21</v>
      </c>
      <c r="AN4" s="6">
        <f t="shared" si="5"/>
        <v>44.64</v>
      </c>
      <c r="AO4" s="6">
        <f t="shared" si="5"/>
        <v>45.07</v>
      </c>
      <c r="AP4" s="4">
        <v>45.5</v>
      </c>
    </row>
    <row r="5" spans="1:42" s="4" customFormat="1">
      <c r="A5" s="3" t="s">
        <v>1</v>
      </c>
      <c r="B5" s="5">
        <v>3.4150230160340498</v>
      </c>
      <c r="C5" s="5">
        <v>3.2564492801220699</v>
      </c>
      <c r="D5" s="5">
        <v>3.16988829131905</v>
      </c>
      <c r="E5" s="5">
        <v>3.2109967449856098</v>
      </c>
      <c r="F5" s="5">
        <v>3.15639527360648</v>
      </c>
      <c r="G5" s="5">
        <v>3.20355532750856</v>
      </c>
      <c r="H5" s="5">
        <v>3.2898831124805001</v>
      </c>
      <c r="I5" s="5">
        <v>3.4367752478397602</v>
      </c>
      <c r="J5" s="5">
        <v>3.55591503974849</v>
      </c>
      <c r="K5" s="5">
        <v>3.79383565215069</v>
      </c>
      <c r="L5" s="5">
        <v>3.7660691590403599</v>
      </c>
      <c r="M5" s="5">
        <v>3.73601642280539</v>
      </c>
      <c r="N5" s="5">
        <v>3.7613029592221801</v>
      </c>
      <c r="O5" s="5">
        <v>3.7296801397841799</v>
      </c>
      <c r="P5" s="5">
        <v>3.7781917585541001</v>
      </c>
      <c r="Q5" s="5">
        <v>3.7273986232817302</v>
      </c>
      <c r="R5" s="5">
        <v>4.2636551559839999</v>
      </c>
      <c r="S5" s="5">
        <v>4.5086808040845003</v>
      </c>
      <c r="T5" s="5">
        <v>4.88015077018715</v>
      </c>
      <c r="U5" s="5">
        <v>4.6181632911551098</v>
      </c>
      <c r="V5" s="4">
        <v>3.5</v>
      </c>
      <c r="W5" s="6">
        <f t="shared" ref="W5:Z5" si="6">V5+($AA5-$V5)/5</f>
        <v>3.71</v>
      </c>
      <c r="X5" s="6">
        <f t="shared" si="6"/>
        <v>3.92</v>
      </c>
      <c r="Y5" s="6">
        <f t="shared" si="6"/>
        <v>4.13</v>
      </c>
      <c r="Z5" s="6">
        <f t="shared" si="6"/>
        <v>4.34</v>
      </c>
      <c r="AA5" s="4">
        <f>AVERAGE(V5,AF5)</f>
        <v>4.55</v>
      </c>
      <c r="AB5" s="6">
        <f t="shared" ref="AB5:AE5" si="7">AA5+($AF5-$AA5)/5</f>
        <v>4.76</v>
      </c>
      <c r="AC5" s="6">
        <f t="shared" si="7"/>
        <v>4.97</v>
      </c>
      <c r="AD5" s="6">
        <f t="shared" si="7"/>
        <v>5.18</v>
      </c>
      <c r="AE5" s="6">
        <f t="shared" si="7"/>
        <v>5.39</v>
      </c>
      <c r="AF5" s="4">
        <v>5.6</v>
      </c>
      <c r="AG5" s="6"/>
      <c r="AH5" s="6"/>
      <c r="AI5" s="6"/>
      <c r="AJ5" s="6"/>
      <c r="AK5" s="6"/>
      <c r="AL5" s="6"/>
      <c r="AM5" s="6"/>
      <c r="AN5" s="6"/>
      <c r="AO5" s="6"/>
    </row>
    <row r="6" spans="1:42" s="4" customFormat="1">
      <c r="A6" s="3" t="s">
        <v>2</v>
      </c>
      <c r="B6" s="7">
        <v>0.22956999557770899</v>
      </c>
      <c r="C6" s="7">
        <v>0.237373148485677</v>
      </c>
      <c r="D6" s="7">
        <v>0.23825933800030799</v>
      </c>
      <c r="E6" s="7">
        <v>0.245515247619744</v>
      </c>
      <c r="F6" s="7">
        <v>0.23178822028554799</v>
      </c>
      <c r="G6" s="7">
        <v>0.235617623766672</v>
      </c>
      <c r="H6" s="7">
        <v>0.23803821392063301</v>
      </c>
      <c r="I6" s="7">
        <v>0.25059673746005801</v>
      </c>
      <c r="J6" s="7">
        <v>0.26206272106459699</v>
      </c>
      <c r="K6" s="7">
        <v>0.261492160031424</v>
      </c>
      <c r="L6" s="7">
        <v>0.254890244826663</v>
      </c>
      <c r="M6" s="7">
        <v>0.25459675333178899</v>
      </c>
      <c r="N6" s="7">
        <v>0.25973856032599901</v>
      </c>
      <c r="O6" s="7">
        <v>0.27006293710884299</v>
      </c>
      <c r="P6" s="7">
        <v>0.27092908049410802</v>
      </c>
      <c r="Q6" s="7">
        <v>0.27135104330523002</v>
      </c>
      <c r="R6" s="7">
        <v>0.273305935661522</v>
      </c>
      <c r="S6" s="7">
        <v>0.24354201573246501</v>
      </c>
      <c r="T6" s="7">
        <v>0.26340132385759102</v>
      </c>
      <c r="U6" s="7">
        <v>0.24740322708416801</v>
      </c>
      <c r="V6" s="2">
        <v>0.23</v>
      </c>
      <c r="W6" s="8">
        <f t="shared" ref="W6:Z6" si="8">V6+($AA6-$V6)/5</f>
        <v>0.22800000000000001</v>
      </c>
      <c r="X6" s="8">
        <f t="shared" si="8"/>
        <v>0.22600000000000001</v>
      </c>
      <c r="Y6" s="8">
        <f t="shared" si="8"/>
        <v>0.224</v>
      </c>
      <c r="Z6" s="8">
        <f t="shared" si="8"/>
        <v>0.222</v>
      </c>
      <c r="AA6" s="2">
        <v>0.22</v>
      </c>
      <c r="AB6" s="8">
        <f t="shared" ref="AB6:AE6" si="9">AA6+($AF6-$AA6)/5</f>
        <v>0.218</v>
      </c>
      <c r="AC6" s="8">
        <f t="shared" si="9"/>
        <v>0.216</v>
      </c>
      <c r="AD6" s="8">
        <f t="shared" si="9"/>
        <v>0.214</v>
      </c>
      <c r="AE6" s="8">
        <f t="shared" si="9"/>
        <v>0.21199999999999999</v>
      </c>
      <c r="AF6" s="2">
        <v>0.21</v>
      </c>
      <c r="AG6" s="6"/>
      <c r="AH6" s="6"/>
      <c r="AI6" s="6"/>
      <c r="AJ6" s="6"/>
      <c r="AK6" s="6"/>
      <c r="AL6" s="6"/>
      <c r="AM6" s="6"/>
      <c r="AN6" s="6"/>
      <c r="AO6" s="6"/>
    </row>
    <row r="7" spans="1:42" s="4" customFormat="1">
      <c r="A7" s="3" t="s">
        <v>3</v>
      </c>
      <c r="B7" s="5">
        <v>49.767431092803299</v>
      </c>
      <c r="C7" s="5">
        <v>47.710558188357403</v>
      </c>
      <c r="D7" s="5">
        <v>45.928203068140803</v>
      </c>
      <c r="E7" s="5">
        <v>47.892906761525701</v>
      </c>
      <c r="F7" s="5">
        <v>49.840574224024998</v>
      </c>
      <c r="G7" s="5">
        <v>49.6609192696707</v>
      </c>
      <c r="H7" s="5">
        <v>52.769213811586802</v>
      </c>
      <c r="I7" s="5">
        <v>52.732772816332997</v>
      </c>
      <c r="J7" s="5">
        <v>52.852190747214998</v>
      </c>
      <c r="K7" s="5">
        <v>53.849044431760802</v>
      </c>
      <c r="L7" s="5">
        <v>53.386919338559501</v>
      </c>
      <c r="M7" s="5">
        <v>54.596089017986102</v>
      </c>
      <c r="N7" s="5">
        <v>53.361178371153699</v>
      </c>
      <c r="O7" s="5">
        <v>54.154082267904897</v>
      </c>
      <c r="P7" s="5">
        <v>54.766500285270503</v>
      </c>
      <c r="Q7" s="5">
        <v>53.904002025001198</v>
      </c>
      <c r="R7" s="5">
        <v>53.4905975621568</v>
      </c>
      <c r="S7" s="5">
        <v>55.241648681700603</v>
      </c>
      <c r="T7" s="5">
        <v>53.747877891431301</v>
      </c>
      <c r="U7" s="5">
        <v>51.292430617494396</v>
      </c>
      <c r="V7" s="4">
        <v>53.7</v>
      </c>
      <c r="W7" s="6">
        <f t="shared" ref="W7:Z7" si="10">V7+($AA7-$V7)/5</f>
        <v>54.580000000000005</v>
      </c>
      <c r="X7" s="6">
        <f t="shared" si="10"/>
        <v>55.460000000000008</v>
      </c>
      <c r="Y7" s="6">
        <f t="shared" si="10"/>
        <v>56.340000000000011</v>
      </c>
      <c r="Z7" s="6">
        <f t="shared" si="10"/>
        <v>57.220000000000013</v>
      </c>
      <c r="AA7" s="4">
        <v>58.1</v>
      </c>
      <c r="AB7" s="6">
        <f t="shared" ref="AB7:AE7" si="11">AA7+($AF7-$AA7)/5</f>
        <v>57.980000000000004</v>
      </c>
      <c r="AC7" s="6">
        <f t="shared" si="11"/>
        <v>57.860000000000007</v>
      </c>
      <c r="AD7" s="6">
        <f t="shared" si="11"/>
        <v>57.740000000000009</v>
      </c>
      <c r="AE7" s="6">
        <f t="shared" si="11"/>
        <v>57.620000000000012</v>
      </c>
      <c r="AF7" s="4">
        <v>57.5</v>
      </c>
      <c r="AG7" s="6">
        <f t="shared" ref="AG7:AO7" si="12">AF7+($AP7-$AF7)/10</f>
        <v>57.05</v>
      </c>
      <c r="AH7" s="6">
        <f t="shared" si="12"/>
        <v>56.599999999999994</v>
      </c>
      <c r="AI7" s="6">
        <f t="shared" si="12"/>
        <v>56.149999999999991</v>
      </c>
      <c r="AJ7" s="6">
        <f t="shared" si="12"/>
        <v>55.699999999999989</v>
      </c>
      <c r="AK7" s="6">
        <f t="shared" si="12"/>
        <v>55.249999999999986</v>
      </c>
      <c r="AL7" s="6">
        <f t="shared" si="12"/>
        <v>54.799999999999983</v>
      </c>
      <c r="AM7" s="6">
        <f t="shared" si="12"/>
        <v>54.34999999999998</v>
      </c>
      <c r="AN7" s="6">
        <f t="shared" si="12"/>
        <v>53.899999999999977</v>
      </c>
      <c r="AO7" s="6">
        <f t="shared" si="12"/>
        <v>53.449999999999974</v>
      </c>
      <c r="AP7" s="4">
        <v>53</v>
      </c>
    </row>
    <row r="8" spans="1:42" s="11" customFormat="1">
      <c r="A8" s="9" t="s">
        <v>0</v>
      </c>
      <c r="B8" s="10">
        <v>53.121524207608203</v>
      </c>
      <c r="C8" s="10">
        <v>54.718633129709097</v>
      </c>
      <c r="D8" s="10">
        <v>54.569686764421498</v>
      </c>
      <c r="E8" s="10">
        <v>51.739930802585803</v>
      </c>
      <c r="F8" s="10">
        <v>50.864622344450403</v>
      </c>
      <c r="G8" s="10">
        <v>51.423790276974898</v>
      </c>
      <c r="H8" s="10">
        <v>52.100221416962398</v>
      </c>
      <c r="I8" s="10">
        <v>51.335177498116401</v>
      </c>
      <c r="J8" s="10">
        <v>52.607487934378803</v>
      </c>
      <c r="K8" s="10">
        <v>52.802501897933801</v>
      </c>
      <c r="L8" s="10">
        <v>51.952144324695396</v>
      </c>
      <c r="M8" s="10">
        <v>52.836500680358199</v>
      </c>
      <c r="N8" s="10">
        <v>51.880348892311702</v>
      </c>
      <c r="O8" s="10">
        <v>52.912141443042799</v>
      </c>
      <c r="P8" s="10">
        <v>53.429170352750198</v>
      </c>
      <c r="Q8" s="10">
        <v>54.1900750248478</v>
      </c>
      <c r="R8" s="10">
        <v>53.734497518261598</v>
      </c>
      <c r="S8" s="10">
        <v>51.756737274289797</v>
      </c>
      <c r="T8" s="10">
        <v>53.442733371783</v>
      </c>
      <c r="U8" s="10">
        <v>51.948867381512699</v>
      </c>
      <c r="V8" s="11">
        <v>51.144852748393987</v>
      </c>
      <c r="W8" s="12">
        <v>51.079951551897651</v>
      </c>
      <c r="X8" s="12">
        <v>51.015050355401314</v>
      </c>
      <c r="Y8" s="12">
        <v>50.950149158904978</v>
      </c>
      <c r="Z8" s="12">
        <v>50.885247962408641</v>
      </c>
      <c r="AA8" s="11">
        <v>50.820346765912291</v>
      </c>
      <c r="AB8" s="12">
        <v>50.626583873711894</v>
      </c>
      <c r="AC8" s="12">
        <v>50.432820981511497</v>
      </c>
      <c r="AD8" s="12">
        <v>50.239058089311101</v>
      </c>
      <c r="AE8" s="12">
        <v>50.045295197110704</v>
      </c>
      <c r="AF8" s="11">
        <v>49.851532304910315</v>
      </c>
      <c r="AG8" s="12">
        <v>49.572709361756978</v>
      </c>
      <c r="AH8" s="12">
        <v>49.293886418603641</v>
      </c>
      <c r="AI8" s="12">
        <v>49.015063475450305</v>
      </c>
      <c r="AJ8" s="12">
        <v>48.736240532296968</v>
      </c>
      <c r="AK8" s="11">
        <v>48.457417589143624</v>
      </c>
      <c r="AL8" s="12">
        <v>48.233015386785311</v>
      </c>
      <c r="AM8" s="12">
        <v>48.008613184426999</v>
      </c>
      <c r="AN8" s="12">
        <v>47.784210982068686</v>
      </c>
      <c r="AO8" s="12">
        <v>47.559808779710373</v>
      </c>
      <c r="AP8" s="11">
        <v>47.335406577352046</v>
      </c>
    </row>
    <row r="9" spans="1:42" s="11" customFormat="1">
      <c r="A9" s="9" t="s">
        <v>5</v>
      </c>
      <c r="B9" s="10">
        <v>187.029263720182</v>
      </c>
      <c r="C9" s="10">
        <v>199.12754576527101</v>
      </c>
      <c r="D9" s="10">
        <v>210.22942418154</v>
      </c>
      <c r="E9" s="10">
        <v>221.66243306632401</v>
      </c>
      <c r="F9" s="10">
        <v>217.15073481739699</v>
      </c>
      <c r="G9" s="10">
        <v>237.507287242666</v>
      </c>
      <c r="H9" s="10">
        <v>258.62076544899003</v>
      </c>
      <c r="I9" s="10">
        <v>271.88242809706799</v>
      </c>
      <c r="J9" s="10">
        <v>274.04613034117</v>
      </c>
      <c r="K9" s="10">
        <v>274.77763030928702</v>
      </c>
      <c r="L9" s="10">
        <v>297.00553389246397</v>
      </c>
      <c r="M9" s="10">
        <v>278.112073812505</v>
      </c>
      <c r="N9" s="10">
        <v>286.203598319533</v>
      </c>
      <c r="O9" s="10">
        <v>302.75344598513999</v>
      </c>
      <c r="P9" s="10">
        <v>312.26128389196703</v>
      </c>
      <c r="Q9" s="10">
        <v>329.89720424102097</v>
      </c>
      <c r="R9" s="10">
        <v>349.64243970680701</v>
      </c>
      <c r="S9" s="10">
        <v>379.97560839816401</v>
      </c>
      <c r="T9" s="10">
        <v>366.50215338609598</v>
      </c>
      <c r="U9" s="10">
        <v>369.647824112161</v>
      </c>
      <c r="V9" s="11">
        <v>355.5</v>
      </c>
      <c r="W9" s="12">
        <f t="shared" ref="W9:Z9" si="13">V9+($AA9-$V9)/5</f>
        <v>373.92</v>
      </c>
      <c r="X9" s="12">
        <f t="shared" si="13"/>
        <v>392.34000000000003</v>
      </c>
      <c r="Y9" s="12">
        <f t="shared" si="13"/>
        <v>410.76000000000005</v>
      </c>
      <c r="Z9" s="12">
        <f t="shared" si="13"/>
        <v>429.18000000000006</v>
      </c>
      <c r="AA9" s="11">
        <v>447.6</v>
      </c>
      <c r="AB9" s="12">
        <f t="shared" ref="AB9:AE9" si="14">AA9+($AF9-$AA9)/5</f>
        <v>471.92</v>
      </c>
      <c r="AC9" s="12">
        <f t="shared" si="14"/>
        <v>496.24</v>
      </c>
      <c r="AD9" s="12">
        <f t="shared" si="14"/>
        <v>520.56000000000006</v>
      </c>
      <c r="AE9" s="12">
        <f t="shared" si="14"/>
        <v>544.88000000000011</v>
      </c>
      <c r="AF9" s="11">
        <v>569.20000000000005</v>
      </c>
      <c r="AG9" s="12"/>
      <c r="AH9" s="12"/>
      <c r="AI9" s="12"/>
      <c r="AJ9" s="12"/>
      <c r="AK9" s="12"/>
      <c r="AL9" s="12"/>
      <c r="AM9" s="12"/>
      <c r="AN9" s="12"/>
      <c r="AO9" s="12"/>
    </row>
    <row r="10" spans="1:42" s="13" customFormat="1"/>
    <row r="11" spans="1:42" s="13" customFormat="1">
      <c r="A11" s="13" t="s">
        <v>6</v>
      </c>
      <c r="B11" s="14">
        <v>1990</v>
      </c>
      <c r="C11" s="14">
        <v>1991</v>
      </c>
      <c r="D11" s="14">
        <v>1992</v>
      </c>
      <c r="E11" s="14">
        <v>1993</v>
      </c>
      <c r="F11" s="14">
        <v>1994</v>
      </c>
      <c r="G11" s="14">
        <v>1995</v>
      </c>
      <c r="H11" s="14">
        <v>1996</v>
      </c>
      <c r="I11" s="14">
        <v>1997</v>
      </c>
      <c r="J11" s="14">
        <v>1998</v>
      </c>
      <c r="K11" s="14">
        <v>1999</v>
      </c>
      <c r="L11" s="14">
        <v>2000</v>
      </c>
      <c r="M11" s="14">
        <v>2001</v>
      </c>
      <c r="N11" s="14">
        <v>2002</v>
      </c>
      <c r="O11" s="14">
        <v>2003</v>
      </c>
      <c r="P11" s="14">
        <v>2004</v>
      </c>
      <c r="Q11" s="14">
        <v>2005</v>
      </c>
      <c r="R11" s="14">
        <v>2006</v>
      </c>
      <c r="S11" s="14">
        <v>2007</v>
      </c>
      <c r="T11" s="14">
        <v>2008</v>
      </c>
      <c r="U11" s="14">
        <v>2009</v>
      </c>
      <c r="V11" s="14">
        <v>2010</v>
      </c>
      <c r="W11" s="14">
        <v>2011</v>
      </c>
      <c r="X11" s="14">
        <v>2012</v>
      </c>
      <c r="Y11" s="14">
        <v>2013</v>
      </c>
      <c r="Z11" s="14">
        <v>2014</v>
      </c>
      <c r="AA11" s="14">
        <v>2015</v>
      </c>
      <c r="AB11" s="14">
        <v>2016</v>
      </c>
      <c r="AC11" s="14">
        <v>2017</v>
      </c>
      <c r="AD11" s="14">
        <v>2018</v>
      </c>
      <c r="AE11" s="14">
        <v>2019</v>
      </c>
      <c r="AF11" s="14">
        <v>2020</v>
      </c>
      <c r="AG11" s="14">
        <v>2021</v>
      </c>
      <c r="AH11" s="14">
        <v>2022</v>
      </c>
      <c r="AI11" s="14">
        <v>2023</v>
      </c>
      <c r="AJ11" s="14">
        <v>2024</v>
      </c>
      <c r="AK11" s="14">
        <v>2025</v>
      </c>
      <c r="AL11" s="14">
        <v>2026</v>
      </c>
      <c r="AM11" s="14">
        <v>2027</v>
      </c>
      <c r="AN11" s="14">
        <v>2028</v>
      </c>
      <c r="AO11" s="14">
        <v>2029</v>
      </c>
      <c r="AP11" s="14">
        <v>2030</v>
      </c>
    </row>
    <row r="12" spans="1:42" s="11" customFormat="1">
      <c r="A12" s="13" t="s">
        <v>4</v>
      </c>
      <c r="B12" s="13">
        <f>B4*100/$B4</f>
        <v>100</v>
      </c>
      <c r="C12" s="13">
        <f t="shared" ref="C12:AP12" si="15">C4*100/$B4</f>
        <v>78.781746623711271</v>
      </c>
      <c r="D12" s="13">
        <f t="shared" si="15"/>
        <v>73.408279566844072</v>
      </c>
      <c r="E12" s="13">
        <f t="shared" si="15"/>
        <v>73.50241414349081</v>
      </c>
      <c r="F12" s="13">
        <f t="shared" si="15"/>
        <v>70.570735325862387</v>
      </c>
      <c r="G12" s="13">
        <f t="shared" si="15"/>
        <v>73.078168584068379</v>
      </c>
      <c r="H12" s="13">
        <f t="shared" si="15"/>
        <v>74.662980781583769</v>
      </c>
      <c r="I12" s="13">
        <f t="shared" si="15"/>
        <v>79.048446119990786</v>
      </c>
      <c r="J12" s="13">
        <f t="shared" si="15"/>
        <v>79.717818825159569</v>
      </c>
      <c r="K12" s="13">
        <f t="shared" si="15"/>
        <v>83.451024976152567</v>
      </c>
      <c r="L12" s="13">
        <f t="shared" si="15"/>
        <v>82.749714551349456</v>
      </c>
      <c r="M12" s="13">
        <f t="shared" si="15"/>
        <v>86.672790673281327</v>
      </c>
      <c r="N12" s="13">
        <f t="shared" si="15"/>
        <v>89.869048327454394</v>
      </c>
      <c r="O12" s="13">
        <f t="shared" si="15"/>
        <v>95.074942055289796</v>
      </c>
      <c r="P12" s="13">
        <f t="shared" si="15"/>
        <v>95.134254706811291</v>
      </c>
      <c r="Q12" s="13">
        <f t="shared" si="15"/>
        <v>96.28965083823104</v>
      </c>
      <c r="R12" s="13">
        <f t="shared" si="15"/>
        <v>97.527133587172429</v>
      </c>
      <c r="S12" s="13">
        <f t="shared" si="15"/>
        <v>102.44158745770241</v>
      </c>
      <c r="T12" s="13">
        <f t="shared" si="15"/>
        <v>98.476653421171207</v>
      </c>
      <c r="U12" s="13">
        <f t="shared" si="15"/>
        <v>91.811530596651195</v>
      </c>
      <c r="V12" s="13">
        <f t="shared" si="15"/>
        <v>108.46078445299916</v>
      </c>
      <c r="W12" s="13">
        <f t="shared" si="15"/>
        <v>111.64145261877627</v>
      </c>
      <c r="X12" s="13">
        <f t="shared" si="15"/>
        <v>114.82212078455336</v>
      </c>
      <c r="Y12" s="13">
        <f t="shared" si="15"/>
        <v>118.00278895033047</v>
      </c>
      <c r="Z12" s="13">
        <f t="shared" si="15"/>
        <v>121.18345711610758</v>
      </c>
      <c r="AA12" s="13">
        <f t="shared" si="15"/>
        <v>124.36412528188467</v>
      </c>
      <c r="AB12" s="13">
        <f t="shared" si="15"/>
        <v>125.70000591151107</v>
      </c>
      <c r="AC12" s="13">
        <f t="shared" si="15"/>
        <v>127.03588654113746</v>
      </c>
      <c r="AD12" s="13">
        <f t="shared" si="15"/>
        <v>128.37176717076383</v>
      </c>
      <c r="AE12" s="13">
        <f t="shared" si="15"/>
        <v>129.70764780039022</v>
      </c>
      <c r="AF12" s="13">
        <f t="shared" si="15"/>
        <v>131.04352843001658</v>
      </c>
      <c r="AG12" s="13">
        <f t="shared" si="15"/>
        <v>132.41121574130074</v>
      </c>
      <c r="AH12" s="13">
        <f t="shared" si="15"/>
        <v>133.77890305258489</v>
      </c>
      <c r="AI12" s="13">
        <f t="shared" si="15"/>
        <v>135.14659036386905</v>
      </c>
      <c r="AJ12" s="13">
        <f t="shared" si="15"/>
        <v>136.51427767515321</v>
      </c>
      <c r="AK12" s="13">
        <f t="shared" si="15"/>
        <v>137.88196498643737</v>
      </c>
      <c r="AL12" s="13">
        <f t="shared" si="15"/>
        <v>139.2496522977215</v>
      </c>
      <c r="AM12" s="13">
        <f t="shared" si="15"/>
        <v>140.61733960900565</v>
      </c>
      <c r="AN12" s="13">
        <f t="shared" si="15"/>
        <v>141.98502692028981</v>
      </c>
      <c r="AO12" s="13">
        <f t="shared" si="15"/>
        <v>143.35271423157397</v>
      </c>
      <c r="AP12" s="13">
        <f t="shared" si="15"/>
        <v>144.72040154285813</v>
      </c>
    </row>
    <row r="13" spans="1:42" s="11" customFormat="1">
      <c r="A13" s="9" t="s">
        <v>1</v>
      </c>
      <c r="B13" s="13">
        <f>B5*100/$B5</f>
        <v>100</v>
      </c>
      <c r="C13" s="13">
        <f t="shared" ref="C13:AF13" si="16">C5*100/$B5</f>
        <v>95.356583684284061</v>
      </c>
      <c r="D13" s="13">
        <f t="shared" si="16"/>
        <v>92.821871959162351</v>
      </c>
      <c r="E13" s="13">
        <f t="shared" si="16"/>
        <v>94.025625300605427</v>
      </c>
      <c r="F13" s="13">
        <f t="shared" si="16"/>
        <v>92.42676429373175</v>
      </c>
      <c r="G13" s="13">
        <f t="shared" si="16"/>
        <v>93.807722889930261</v>
      </c>
      <c r="H13" s="13">
        <f t="shared" si="16"/>
        <v>96.335605851966477</v>
      </c>
      <c r="I13" s="13">
        <f t="shared" si="16"/>
        <v>100.63695710698231</v>
      </c>
      <c r="J13" s="13">
        <f t="shared" si="16"/>
        <v>104.12565370871384</v>
      </c>
      <c r="K13" s="13">
        <f t="shared" si="16"/>
        <v>111.09253537496109</v>
      </c>
      <c r="L13" s="13">
        <f t="shared" si="16"/>
        <v>110.27946638596856</v>
      </c>
      <c r="M13" s="13">
        <f t="shared" si="16"/>
        <v>109.39945075814212</v>
      </c>
      <c r="N13" s="13">
        <f t="shared" si="16"/>
        <v>110.13990071405942</v>
      </c>
      <c r="O13" s="13">
        <f t="shared" si="16"/>
        <v>109.21390931401538</v>
      </c>
      <c r="P13" s="13">
        <f t="shared" si="16"/>
        <v>110.63444494560997</v>
      </c>
      <c r="Q13" s="13">
        <f t="shared" si="16"/>
        <v>109.14710108192624</v>
      </c>
      <c r="R13" s="13">
        <f t="shared" si="16"/>
        <v>124.84996838866076</v>
      </c>
      <c r="S13" s="13">
        <f t="shared" si="16"/>
        <v>132.02490240667669</v>
      </c>
      <c r="T13" s="13">
        <f t="shared" si="16"/>
        <v>142.90242693165183</v>
      </c>
      <c r="U13" s="13">
        <f t="shared" si="16"/>
        <v>135.23081014306885</v>
      </c>
      <c r="V13" s="13">
        <f t="shared" si="16"/>
        <v>102.48832829433273</v>
      </c>
      <c r="W13" s="13">
        <f t="shared" si="16"/>
        <v>108.63762799199269</v>
      </c>
      <c r="X13" s="13">
        <f t="shared" si="16"/>
        <v>114.78692768965266</v>
      </c>
      <c r="Y13" s="13">
        <f t="shared" si="16"/>
        <v>120.93622738731263</v>
      </c>
      <c r="Z13" s="13">
        <f t="shared" si="16"/>
        <v>127.08552708497258</v>
      </c>
      <c r="AA13" s="13">
        <f t="shared" si="16"/>
        <v>133.23482678263255</v>
      </c>
      <c r="AB13" s="13">
        <f t="shared" si="16"/>
        <v>139.38412648029251</v>
      </c>
      <c r="AC13" s="13">
        <f t="shared" si="16"/>
        <v>145.53342617795246</v>
      </c>
      <c r="AD13" s="13">
        <f t="shared" si="16"/>
        <v>151.68272587561245</v>
      </c>
      <c r="AE13" s="13">
        <f t="shared" si="16"/>
        <v>157.8320255732724</v>
      </c>
      <c r="AF13" s="13">
        <f t="shared" si="16"/>
        <v>163.98132527093236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s="11" customFormat="1">
      <c r="A14" s="9" t="s">
        <v>2</v>
      </c>
      <c r="B14" s="13">
        <f>B6*100/$B6</f>
        <v>100</v>
      </c>
      <c r="C14" s="13">
        <f t="shared" ref="C14:AF14" si="17">C6*100/$B6</f>
        <v>103.39902995090081</v>
      </c>
      <c r="D14" s="13">
        <f t="shared" si="17"/>
        <v>103.78505143964151</v>
      </c>
      <c r="E14" s="13">
        <f t="shared" si="17"/>
        <v>106.9457038590383</v>
      </c>
      <c r="F14" s="13">
        <f t="shared" si="17"/>
        <v>100.96625201488412</v>
      </c>
      <c r="G14" s="13">
        <f t="shared" si="17"/>
        <v>102.63432866030435</v>
      </c>
      <c r="H14" s="13">
        <f t="shared" si="17"/>
        <v>103.68873045522082</v>
      </c>
      <c r="I14" s="13">
        <f t="shared" si="17"/>
        <v>109.15918555882513</v>
      </c>
      <c r="J14" s="13">
        <f t="shared" si="17"/>
        <v>114.15373355090269</v>
      </c>
      <c r="K14" s="13">
        <f t="shared" si="17"/>
        <v>113.9051988799248</v>
      </c>
      <c r="L14" s="13">
        <f t="shared" si="17"/>
        <v>111.02942446169241</v>
      </c>
      <c r="M14" s="13">
        <f t="shared" si="17"/>
        <v>110.90158044874313</v>
      </c>
      <c r="N14" s="13">
        <f t="shared" si="17"/>
        <v>113.14133611945731</v>
      </c>
      <c r="O14" s="13">
        <f t="shared" si="17"/>
        <v>117.63860361160621</v>
      </c>
      <c r="P14" s="13">
        <f t="shared" si="17"/>
        <v>118.01589306665255</v>
      </c>
      <c r="Q14" s="13">
        <f t="shared" si="17"/>
        <v>118.19969879878236</v>
      </c>
      <c r="R14" s="13">
        <f t="shared" si="17"/>
        <v>119.05124403289386</v>
      </c>
      <c r="S14" s="13">
        <f t="shared" si="17"/>
        <v>106.08616998035639</v>
      </c>
      <c r="T14" s="13">
        <f t="shared" si="17"/>
        <v>114.73682490377109</v>
      </c>
      <c r="U14" s="13">
        <f t="shared" si="17"/>
        <v>107.76810203858828</v>
      </c>
      <c r="V14" s="13">
        <f t="shared" si="17"/>
        <v>100.18730863378244</v>
      </c>
      <c r="W14" s="13">
        <f t="shared" si="17"/>
        <v>99.316114645662594</v>
      </c>
      <c r="X14" s="13">
        <f t="shared" si="17"/>
        <v>98.444920657542752</v>
      </c>
      <c r="Y14" s="13">
        <f t="shared" si="17"/>
        <v>97.573726669422911</v>
      </c>
      <c r="Z14" s="13">
        <f t="shared" si="17"/>
        <v>96.70253268130304</v>
      </c>
      <c r="AA14" s="13">
        <f t="shared" si="17"/>
        <v>95.831338693183199</v>
      </c>
      <c r="AB14" s="13">
        <f t="shared" si="17"/>
        <v>94.960144705063357</v>
      </c>
      <c r="AC14" s="13">
        <f t="shared" si="17"/>
        <v>94.088950716943515</v>
      </c>
      <c r="AD14" s="13">
        <f t="shared" si="17"/>
        <v>93.217756728823659</v>
      </c>
      <c r="AE14" s="13">
        <f t="shared" si="17"/>
        <v>92.346562740703803</v>
      </c>
      <c r="AF14" s="13">
        <f t="shared" si="17"/>
        <v>91.475368752583961</v>
      </c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s="11" customFormat="1">
      <c r="A15" s="9" t="s">
        <v>3</v>
      </c>
      <c r="B15" s="13">
        <f t="shared" ref="B15:AP15" si="18">B7*100/$B7</f>
        <v>100</v>
      </c>
      <c r="C15" s="13">
        <f t="shared" si="18"/>
        <v>95.867030185644168</v>
      </c>
      <c r="D15" s="13">
        <f t="shared" si="18"/>
        <v>92.285661645859648</v>
      </c>
      <c r="E15" s="13">
        <f t="shared" si="18"/>
        <v>96.233431603527819</v>
      </c>
      <c r="F15" s="13">
        <f t="shared" si="18"/>
        <v>100.14696987490736</v>
      </c>
      <c r="G15" s="13">
        <f t="shared" si="18"/>
        <v>99.785980869830354</v>
      </c>
      <c r="H15" s="13">
        <f t="shared" si="18"/>
        <v>106.03162078666661</v>
      </c>
      <c r="I15" s="13">
        <f t="shared" si="18"/>
        <v>105.95839821026749</v>
      </c>
      <c r="J15" s="13">
        <f t="shared" si="18"/>
        <v>106.19835017937621</v>
      </c>
      <c r="K15" s="13">
        <f t="shared" si="18"/>
        <v>108.20137437141643</v>
      </c>
      <c r="L15" s="13">
        <f t="shared" si="18"/>
        <v>107.27280505800429</v>
      </c>
      <c r="M15" s="13">
        <f t="shared" si="18"/>
        <v>109.70244559374305</v>
      </c>
      <c r="N15" s="13">
        <f t="shared" si="18"/>
        <v>107.2210825422132</v>
      </c>
      <c r="O15" s="13">
        <f t="shared" si="18"/>
        <v>108.8143009972157</v>
      </c>
      <c r="P15" s="13">
        <f t="shared" si="18"/>
        <v>110.04486083106288</v>
      </c>
      <c r="Q15" s="13">
        <f t="shared" si="18"/>
        <v>108.31180320415629</v>
      </c>
      <c r="R15" s="13">
        <f t="shared" si="18"/>
        <v>107.48113050563282</v>
      </c>
      <c r="S15" s="13">
        <f t="shared" si="18"/>
        <v>110.99959846970866</v>
      </c>
      <c r="T15" s="13">
        <f t="shared" si="18"/>
        <v>107.99809576509084</v>
      </c>
      <c r="U15" s="13">
        <f t="shared" si="18"/>
        <v>103.06425204436887</v>
      </c>
      <c r="V15" s="13">
        <f t="shared" si="18"/>
        <v>107.90189250448448</v>
      </c>
      <c r="W15" s="13">
        <f t="shared" si="18"/>
        <v>109.67011718612223</v>
      </c>
      <c r="X15" s="13">
        <f t="shared" si="18"/>
        <v>111.43834186775996</v>
      </c>
      <c r="Y15" s="13">
        <f t="shared" si="18"/>
        <v>113.20656654939769</v>
      </c>
      <c r="Z15" s="13">
        <f t="shared" si="18"/>
        <v>114.97479123103543</v>
      </c>
      <c r="AA15" s="13">
        <f t="shared" si="18"/>
        <v>116.74301591267314</v>
      </c>
      <c r="AB15" s="13">
        <f t="shared" si="18"/>
        <v>116.50189436517709</v>
      </c>
      <c r="AC15" s="13">
        <f t="shared" si="18"/>
        <v>116.26077281768106</v>
      </c>
      <c r="AD15" s="13">
        <f t="shared" si="18"/>
        <v>116.01965127018501</v>
      </c>
      <c r="AE15" s="13">
        <f t="shared" si="18"/>
        <v>115.77852972268894</v>
      </c>
      <c r="AF15" s="13">
        <f t="shared" si="18"/>
        <v>115.53740817519288</v>
      </c>
      <c r="AG15" s="13">
        <f t="shared" si="18"/>
        <v>114.63320237208266</v>
      </c>
      <c r="AH15" s="13">
        <f t="shared" si="18"/>
        <v>113.72899656897245</v>
      </c>
      <c r="AI15" s="13">
        <f t="shared" si="18"/>
        <v>112.82479076586225</v>
      </c>
      <c r="AJ15" s="13">
        <f t="shared" si="18"/>
        <v>111.92058496275203</v>
      </c>
      <c r="AK15" s="13">
        <f t="shared" si="18"/>
        <v>111.01637915964182</v>
      </c>
      <c r="AL15" s="13">
        <f t="shared" si="18"/>
        <v>110.11217335653161</v>
      </c>
      <c r="AM15" s="13">
        <f t="shared" si="18"/>
        <v>109.2079675534214</v>
      </c>
      <c r="AN15" s="13">
        <f t="shared" si="18"/>
        <v>108.3037617503112</v>
      </c>
      <c r="AO15" s="13">
        <f t="shared" si="18"/>
        <v>107.39955594720098</v>
      </c>
      <c r="AP15" s="13">
        <f t="shared" si="18"/>
        <v>106.49535014409082</v>
      </c>
    </row>
    <row r="16" spans="1:42" s="11" customFormat="1">
      <c r="A16" s="9" t="s">
        <v>0</v>
      </c>
      <c r="B16" s="13">
        <f t="shared" ref="B16:AP16" si="19">B8*100/$B8</f>
        <v>99.999999999999986</v>
      </c>
      <c r="C16" s="13">
        <f t="shared" si="19"/>
        <v>103.00651938347836</v>
      </c>
      <c r="D16" s="13">
        <f t="shared" si="19"/>
        <v>102.72613140984738</v>
      </c>
      <c r="E16" s="13">
        <f t="shared" si="19"/>
        <v>97.399183427751638</v>
      </c>
      <c r="F16" s="13">
        <f t="shared" si="19"/>
        <v>95.751436170510772</v>
      </c>
      <c r="G16" s="13">
        <f t="shared" si="19"/>
        <v>96.804056442359851</v>
      </c>
      <c r="H16" s="13">
        <f t="shared" si="19"/>
        <v>98.077421900293416</v>
      </c>
      <c r="I16" s="13">
        <f t="shared" si="19"/>
        <v>96.637245003531064</v>
      </c>
      <c r="J16" s="13">
        <f t="shared" si="19"/>
        <v>99.032338998368246</v>
      </c>
      <c r="K16" s="13">
        <f t="shared" si="19"/>
        <v>99.399448124967932</v>
      </c>
      <c r="L16" s="13">
        <f t="shared" si="19"/>
        <v>97.798670312352741</v>
      </c>
      <c r="M16" s="13">
        <f t="shared" si="19"/>
        <v>99.463450020492488</v>
      </c>
      <c r="N16" s="13">
        <f t="shared" si="19"/>
        <v>97.663517126417972</v>
      </c>
      <c r="O16" s="13">
        <f t="shared" si="19"/>
        <v>99.605841948835845</v>
      </c>
      <c r="P16" s="13">
        <f t="shared" si="19"/>
        <v>100.5791365171294</v>
      </c>
      <c r="Q16" s="13">
        <f t="shared" si="19"/>
        <v>102.01152138079381</v>
      </c>
      <c r="R16" s="13">
        <f t="shared" si="19"/>
        <v>101.15390761051545</v>
      </c>
      <c r="S16" s="13">
        <f t="shared" si="19"/>
        <v>97.430821209149457</v>
      </c>
      <c r="T16" s="13">
        <f t="shared" si="19"/>
        <v>100.60466857637491</v>
      </c>
      <c r="U16" s="13">
        <f t="shared" si="19"/>
        <v>97.792501545112756</v>
      </c>
      <c r="V16" s="13">
        <f t="shared" si="19"/>
        <v>96.278963209924029</v>
      </c>
      <c r="W16" s="13">
        <f t="shared" si="19"/>
        <v>96.156788258311764</v>
      </c>
      <c r="X16" s="13">
        <f t="shared" si="19"/>
        <v>96.034613306699526</v>
      </c>
      <c r="Y16" s="13">
        <f t="shared" si="19"/>
        <v>95.912438355087261</v>
      </c>
      <c r="Z16" s="13">
        <f t="shared" si="19"/>
        <v>95.790263403475009</v>
      </c>
      <c r="AA16" s="13">
        <f t="shared" si="19"/>
        <v>95.668088451862729</v>
      </c>
      <c r="AB16" s="13">
        <f t="shared" si="19"/>
        <v>95.303334437194152</v>
      </c>
      <c r="AC16" s="13">
        <f t="shared" si="19"/>
        <v>94.938580422525561</v>
      </c>
      <c r="AD16" s="13">
        <f t="shared" si="19"/>
        <v>94.57382640785697</v>
      </c>
      <c r="AE16" s="13">
        <f t="shared" si="19"/>
        <v>94.209072393188379</v>
      </c>
      <c r="AF16" s="13">
        <f t="shared" si="19"/>
        <v>93.844318378519816</v>
      </c>
      <c r="AG16" s="13">
        <f t="shared" si="19"/>
        <v>93.319440850413415</v>
      </c>
      <c r="AH16" s="13">
        <f t="shared" si="19"/>
        <v>92.794563322307013</v>
      </c>
      <c r="AI16" s="13">
        <f t="shared" si="19"/>
        <v>92.269685794200612</v>
      </c>
      <c r="AJ16" s="13">
        <f t="shared" si="19"/>
        <v>91.744808266094211</v>
      </c>
      <c r="AK16" s="13">
        <f t="shared" si="19"/>
        <v>91.219930737987795</v>
      </c>
      <c r="AL16" s="13">
        <f t="shared" si="19"/>
        <v>90.79749895406286</v>
      </c>
      <c r="AM16" s="13">
        <f t="shared" si="19"/>
        <v>90.375067170137925</v>
      </c>
      <c r="AN16" s="13">
        <f t="shared" si="19"/>
        <v>89.952635386213018</v>
      </c>
      <c r="AO16" s="13">
        <f t="shared" si="19"/>
        <v>89.530203602288083</v>
      </c>
      <c r="AP16" s="13">
        <f t="shared" si="19"/>
        <v>89.107771818363119</v>
      </c>
    </row>
    <row r="17" spans="1:42" s="11" customFormat="1">
      <c r="A17" s="9" t="s">
        <v>5</v>
      </c>
      <c r="B17" s="13">
        <f t="shared" ref="B17:AF17" si="20">B9*100/$B9</f>
        <v>100</v>
      </c>
      <c r="C17" s="13">
        <f t="shared" si="20"/>
        <v>106.46865725953425</v>
      </c>
      <c r="D17" s="13">
        <f t="shared" si="20"/>
        <v>112.40456172466581</v>
      </c>
      <c r="E17" s="13">
        <f t="shared" si="20"/>
        <v>118.51751360041568</v>
      </c>
      <c r="F17" s="13">
        <f t="shared" si="20"/>
        <v>116.105218241291</v>
      </c>
      <c r="G17" s="13">
        <f t="shared" si="20"/>
        <v>126.98937188674661</v>
      </c>
      <c r="H17" s="13">
        <f t="shared" si="20"/>
        <v>138.27823534391786</v>
      </c>
      <c r="I17" s="13">
        <f t="shared" si="20"/>
        <v>145.3689239261704</v>
      </c>
      <c r="J17" s="13">
        <f t="shared" si="20"/>
        <v>146.5258029092044</v>
      </c>
      <c r="K17" s="13">
        <f t="shared" si="20"/>
        <v>146.91691815692917</v>
      </c>
      <c r="L17" s="13">
        <f t="shared" si="20"/>
        <v>158.80163776767017</v>
      </c>
      <c r="M17" s="13">
        <f t="shared" si="20"/>
        <v>148.69976402655027</v>
      </c>
      <c r="N17" s="13">
        <f t="shared" si="20"/>
        <v>153.02610544825092</v>
      </c>
      <c r="O17" s="13">
        <f t="shared" si="20"/>
        <v>161.87490661252622</v>
      </c>
      <c r="P17" s="13">
        <f t="shared" si="20"/>
        <v>166.95851637375154</v>
      </c>
      <c r="Q17" s="13">
        <f t="shared" si="20"/>
        <v>176.38801419578186</v>
      </c>
      <c r="R17" s="13">
        <f t="shared" si="20"/>
        <v>186.94531152617571</v>
      </c>
      <c r="S17" s="13">
        <f t="shared" si="20"/>
        <v>203.16371932397311</v>
      </c>
      <c r="T17" s="13">
        <f t="shared" si="20"/>
        <v>195.95979051408057</v>
      </c>
      <c r="U17" s="13">
        <f t="shared" si="20"/>
        <v>197.64170416945987</v>
      </c>
      <c r="V17" s="13">
        <f t="shared" si="20"/>
        <v>190.07720659793125</v>
      </c>
      <c r="W17" s="13">
        <f t="shared" si="20"/>
        <v>199.92593274570589</v>
      </c>
      <c r="X17" s="13">
        <f t="shared" si="20"/>
        <v>209.77465889348056</v>
      </c>
      <c r="Y17" s="13">
        <f t="shared" si="20"/>
        <v>219.62338504125526</v>
      </c>
      <c r="Z17" s="13">
        <f t="shared" si="20"/>
        <v>229.47211118902993</v>
      </c>
      <c r="AA17" s="13">
        <f t="shared" si="20"/>
        <v>239.32083733680457</v>
      </c>
      <c r="AB17" s="13">
        <f t="shared" si="20"/>
        <v>252.32415003571228</v>
      </c>
      <c r="AC17" s="13">
        <f t="shared" si="20"/>
        <v>265.32746273461998</v>
      </c>
      <c r="AD17" s="13">
        <f t="shared" si="20"/>
        <v>278.33077543352772</v>
      </c>
      <c r="AE17" s="13">
        <f t="shared" si="20"/>
        <v>291.33408813243545</v>
      </c>
      <c r="AF17" s="13">
        <f t="shared" si="20"/>
        <v>304.33740083134313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Dejean</dc:creator>
  <cp:lastModifiedBy>François Dejean</cp:lastModifiedBy>
  <dcterms:created xsi:type="dcterms:W3CDTF">2011-09-18T18:51:59Z</dcterms:created>
  <dcterms:modified xsi:type="dcterms:W3CDTF">2011-11-09T13:54:05Z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1457915661</vt:i4>
  </property>
  <property fmtid="{D5CDD505-2E9C-101B-9397-08002B2CF9AE}" pid="3" name="_NewReviewCycle">
    <vt:lpwstr/>
  </property>
  <property fmtid="{D5CDD505-2E9C-101B-9397-08002B2CF9AE}" pid="4" name="_EmailSubject">
    <vt:lpwstr>pics</vt:lpwstr>
  </property>
  <property fmtid="{D5CDD505-2E9C-101B-9397-08002B2CF9AE}" pid="5" name="_AuthorEmail">
    <vt:lpwstr>Francois.Dejean@eea.europa.eu</vt:lpwstr>
  </property>
  <property fmtid="{D5CDD505-2E9C-101B-9397-08002B2CF9AE}" pid="6" name="_AuthorEmailDisplayName">
    <vt:lpwstr>Francois Dejean</vt:lpwstr>
  </property>
  <property fmtid="{D5CDD505-2E9C-101B-9397-08002B2CF9AE}" pid="7" name="_ReviewingToolsShownOnce">
    <vt:lpwstr/>
  </property>
</Properties>
</file>