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EU 1-count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I">#REF!</definedName>
    <definedName name="\P">#REF!</definedName>
    <definedName name="__A100000">#REF!</definedName>
    <definedName name="__A600000">#REF!</definedName>
    <definedName name="__A700000">#REF!</definedName>
    <definedName name="_A100000">#REF!</definedName>
    <definedName name="_A600000">#REF!</definedName>
    <definedName name="_A700000">#REF!</definedName>
    <definedName name="aa">'[2]Oil Consumption – barrels'!#REF!</definedName>
    <definedName name="C_BST_DM">#REF!</definedName>
    <definedName name="C_ELC_DM">#REF!</definedName>
    <definedName name="C_GAS_DM">#REF!</definedName>
    <definedName name="C_HET_DM">#REF!</definedName>
    <definedName name="C_LQD_DM">#REF!</definedName>
    <definedName name="C_SLD_DM">#REF!</definedName>
    <definedName name="Comparison_table">#REF!</definedName>
    <definedName name="Country">#REF!</definedName>
    <definedName name="country_codes">'[3]Country codes'!$A$1:$B$28</definedName>
    <definedName name="CRF_CountryName">[4]Sheet1!$C$4</definedName>
    <definedName name="CRF_InventoryYear">[4]Sheet1!$C$6</definedName>
    <definedName name="CRF_Status">[5]Information!#REF!</definedName>
    <definedName name="CRF_Submission">[4]Sheet1!$C$30</definedName>
    <definedName name="CRF_Summary1_A_Main">#REF!</definedName>
    <definedName name="CRF_Summary1_A_Range1">#REF!</definedName>
    <definedName name="CRF_Summary2_Main">#REF!</definedName>
    <definedName name="CRF_Summary2_Range1">#REF!</definedName>
    <definedName name="CRF_Table10s1_Dyn10">[6]Table10!#REF!</definedName>
    <definedName name="CRF_Table10s1_Dyn11">[7]AT!#REF!</definedName>
    <definedName name="CRF_Table10s1_Dyn12">[6]Table10!#REF!</definedName>
    <definedName name="CRF_Table10s1_Dyn13">[6]Table10!#REF!</definedName>
    <definedName name="CRF_Table10s1_Dyn14">[6]Table10!#REF!</definedName>
    <definedName name="CRF_Table10s1_Dyn15">[6]Table10!#REF!</definedName>
    <definedName name="CRF_Table10s1_Dyn16">[6]Table10!#REF!</definedName>
    <definedName name="CRF_Table10s1_Dyn17">[6]Table10!#REF!</definedName>
    <definedName name="CRF_Table10s1_Dyn18">[6]Table10!#REF!</definedName>
    <definedName name="CRF_Table10s1_Dyn19">[6]Table10!#REF!</definedName>
    <definedName name="CRF_Table10s1_Dyn20">[6]Table10!#REF!</definedName>
    <definedName name="CRF_Table10s1_Dyn21">[6]Table10!#REF!</definedName>
    <definedName name="CRF_Table10s1_Dyn22">[6]Table10!#REF!</definedName>
    <definedName name="CRF_Table10s5_Main1">#REF!</definedName>
    <definedName name="CRF_Table10s5_Main2">#REF!</definedName>
    <definedName name="CRF_Table3.A_D_Doc">'[8]Table3.A-D'!#REF!</definedName>
    <definedName name="CRF_Title">[5]Information!#REF!</definedName>
    <definedName name="GDP">'[9]New Cronos'!$A$56:$M$87</definedName>
    <definedName name="GDP_95_constant_prices">#REF!</definedName>
    <definedName name="GDP_current_prices">#REF!</definedName>
    <definedName name="GIEC">#REF!</definedName>
    <definedName name="graph_GENEDGDP_data">#REF!,#REF!,#REF!</definedName>
    <definedName name="INIT">#REF!</definedName>
    <definedName name="Inventory_year">#REF!</definedName>
    <definedName name="LEAP">#REF!</definedName>
    <definedName name="ncd">#REF!</definedName>
    <definedName name="No_free_allocation">#REF!,#REF!</definedName>
    <definedName name="NONLEAP">#REF!</definedName>
    <definedName name="ÖlÄqu_in_TJ">[10]Namen!$B$4</definedName>
    <definedName name="OptionsMenue_ETS3_Coverage">#REF!</definedName>
    <definedName name="OptionsMenue_ETS3_NERBase">#REF!</definedName>
    <definedName name="OptionsMenue_ETS3_StartYears_LinearReduction">#REF!</definedName>
    <definedName name="OptionsMenue_ETS3_Years">#REF!</definedName>
    <definedName name="OptionsMenue_EU_GHG_Target">#REF!</definedName>
    <definedName name="OptionsMenue_FreeAllocation">#REF!</definedName>
    <definedName name="Party">#REF!</definedName>
    <definedName name="Party_abbreviation">#REF!</definedName>
    <definedName name="Path">#REF!</definedName>
    <definedName name="population">'[11]New Cronos Data'!$A$244:$N$275</definedName>
    <definedName name="_xlnm.Print_Area" localSheetId="0">'EU 1-country'!$H$3:$S$35</definedName>
    <definedName name="Print1">#REF!</definedName>
    <definedName name="Sheet36Range1">#REF!</definedName>
    <definedName name="Sheet37Range1">#REF!</definedName>
    <definedName name="Sheet37Range2">#REF!</definedName>
    <definedName name="Sheet37Range3">#REF!</definedName>
    <definedName name="Sheet37Range4">#REF!</definedName>
    <definedName name="Sheet37Range5">#REF!</definedName>
    <definedName name="Sheet37Range6">#REF!</definedName>
    <definedName name="Sheet37Range7">#REF!</definedName>
    <definedName name="Sheet37Range8">#REF!</definedName>
    <definedName name="Sheet37Range9">#REF!</definedName>
    <definedName name="Sheet38Range1">#REF!</definedName>
    <definedName name="Sheet38Range2">#REF!</definedName>
    <definedName name="Sheet38Range3">#REF!</definedName>
    <definedName name="Sheet38Range4">#REF!</definedName>
    <definedName name="Sheet38Range5">#REF!</definedName>
    <definedName name="Sheet38Range6">#REF!</definedName>
    <definedName name="Sheet38Range7">#REF!</definedName>
    <definedName name="Sheet39Range1">#REF!</definedName>
    <definedName name="Sheet39Range2">#REF!</definedName>
    <definedName name="Sheet39Range3">#REF!</definedName>
    <definedName name="Sheet39Range4">#REF!</definedName>
    <definedName name="Sheet39Range5">#REF!</definedName>
    <definedName name="Sheet40Range1">#REF!</definedName>
    <definedName name="Sheet40Range2">#REF!</definedName>
    <definedName name="Sheet40Range3">#REF!</definedName>
    <definedName name="Sheet40Range4">#REF!</definedName>
    <definedName name="Sheet40Range5">#REF!</definedName>
    <definedName name="Sheet40Range6">#REF!</definedName>
    <definedName name="Sheet40Range7">#REF!</definedName>
    <definedName name="Sheet41Range1">#REF!</definedName>
    <definedName name="Sheet41Range2">#REF!</definedName>
    <definedName name="Sheet51Range1">#REF!</definedName>
    <definedName name="Sheet51Range2">#REF!</definedName>
    <definedName name="Sheet51Range3">[5]Summary2!#REF!</definedName>
    <definedName name="Sheet51Range4">#REF!</definedName>
    <definedName name="Sheet51Range5">#REF!</definedName>
    <definedName name="Sheet8Range2">'[5]Table1.A(c)'!#REF!</definedName>
    <definedName name="Submission_version">#REF!</definedName>
    <definedName name="Submission_year">#REF!</definedName>
    <definedName name="Summer">#REF!</definedName>
    <definedName name="Summer1">#REF!</definedName>
    <definedName name="TECbyCountry">'[12]New Cronos data'!$A$7:$M$32</definedName>
    <definedName name="TECbyFuel">'[12]Data for graphs'!$A$2:$L$9</definedName>
    <definedName name="Tolerance_deviation">#REF!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  <definedName name="Year">"Liste!$C$2:$C$12"</definedName>
  </definedNames>
  <calcPr calcId="145621"/>
</workbook>
</file>

<file path=xl/calcChain.xml><?xml version="1.0" encoding="utf-8"?>
<calcChain xmlns="http://schemas.openxmlformats.org/spreadsheetml/2006/main">
  <c r="W68" i="1" l="1"/>
  <c r="AE68" i="1" s="1"/>
  <c r="V68" i="1"/>
  <c r="AB68" i="1" s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Z68" i="1" s="1"/>
  <c r="AE67" i="1"/>
  <c r="AB67" i="1"/>
  <c r="AA67" i="1"/>
  <c r="Z67" i="1"/>
  <c r="AE66" i="1"/>
  <c r="AB66" i="1"/>
  <c r="AA66" i="1"/>
  <c r="Z66" i="1"/>
  <c r="AE65" i="1"/>
  <c r="AB65" i="1"/>
  <c r="AA65" i="1"/>
  <c r="Z65" i="1"/>
  <c r="AE64" i="1"/>
  <c r="AB64" i="1"/>
  <c r="AA64" i="1"/>
  <c r="Z64" i="1"/>
  <c r="AE63" i="1"/>
  <c r="AB63" i="1"/>
  <c r="AA63" i="1"/>
  <c r="Z63" i="1"/>
  <c r="AE62" i="1"/>
  <c r="AB62" i="1"/>
  <c r="AA62" i="1"/>
  <c r="Z62" i="1"/>
  <c r="AE61" i="1"/>
  <c r="AB61" i="1"/>
  <c r="AA61" i="1"/>
  <c r="Z61" i="1"/>
  <c r="AE60" i="1"/>
  <c r="AB60" i="1"/>
  <c r="AA60" i="1"/>
  <c r="Z60" i="1"/>
  <c r="AE59" i="1"/>
  <c r="AB59" i="1"/>
  <c r="AA59" i="1"/>
  <c r="Z59" i="1"/>
  <c r="AE58" i="1"/>
  <c r="AB58" i="1"/>
  <c r="AA58" i="1"/>
  <c r="Z58" i="1"/>
  <c r="AE57" i="1"/>
  <c r="AB57" i="1"/>
  <c r="AA57" i="1"/>
  <c r="Z57" i="1"/>
  <c r="AE56" i="1"/>
  <c r="AB56" i="1"/>
  <c r="AA56" i="1"/>
  <c r="Z56" i="1"/>
  <c r="AE55" i="1"/>
  <c r="AB55" i="1"/>
  <c r="AA55" i="1"/>
  <c r="Z55" i="1"/>
  <c r="AE54" i="1"/>
  <c r="AB54" i="1"/>
  <c r="AA54" i="1"/>
  <c r="Z54" i="1"/>
  <c r="AE53" i="1"/>
  <c r="AB53" i="1"/>
  <c r="AA53" i="1"/>
  <c r="Z53" i="1"/>
  <c r="AE52" i="1"/>
  <c r="AB52" i="1"/>
  <c r="AA52" i="1"/>
  <c r="Z52" i="1"/>
  <c r="AE51" i="1"/>
  <c r="AB51" i="1"/>
  <c r="AA51" i="1"/>
  <c r="Z51" i="1"/>
  <c r="AE50" i="1"/>
  <c r="AB50" i="1"/>
  <c r="AA50" i="1"/>
  <c r="Z50" i="1"/>
  <c r="AE49" i="1"/>
  <c r="AB49" i="1"/>
  <c r="AA49" i="1"/>
  <c r="Z49" i="1"/>
  <c r="AE48" i="1"/>
  <c r="AB48" i="1"/>
  <c r="AA48" i="1"/>
  <c r="Z48" i="1"/>
  <c r="AE47" i="1"/>
  <c r="AB47" i="1"/>
  <c r="AA47" i="1"/>
  <c r="Z47" i="1"/>
  <c r="AE46" i="1"/>
  <c r="AB46" i="1"/>
  <c r="AA46" i="1"/>
  <c r="Z46" i="1"/>
  <c r="AE45" i="1"/>
  <c r="AB45" i="1"/>
  <c r="AA45" i="1"/>
  <c r="Z45" i="1"/>
  <c r="AE44" i="1"/>
  <c r="AB44" i="1"/>
  <c r="AA44" i="1"/>
  <c r="Z44" i="1"/>
  <c r="AE43" i="1"/>
  <c r="AB43" i="1"/>
  <c r="AA43" i="1"/>
  <c r="Z43" i="1"/>
  <c r="AE42" i="1"/>
  <c r="AB42" i="1"/>
  <c r="AA42" i="1"/>
  <c r="Z42" i="1"/>
  <c r="AE41" i="1"/>
  <c r="AB41" i="1"/>
  <c r="AA41" i="1"/>
  <c r="Z41" i="1"/>
  <c r="AE40" i="1"/>
  <c r="AB40" i="1"/>
  <c r="AA40" i="1"/>
  <c r="Z40" i="1"/>
  <c r="AA68" i="1" l="1"/>
</calcChain>
</file>

<file path=xl/sharedStrings.xml><?xml version="1.0" encoding="utf-8"?>
<sst xmlns="http://schemas.openxmlformats.org/spreadsheetml/2006/main" count="131" uniqueCount="69">
  <si>
    <t xml:space="preserve"> Greenhouse gas emissions by EU member state</t>
  </si>
  <si>
    <t>Source: EEA</t>
  </si>
  <si>
    <t>sorted</t>
  </si>
  <si>
    <t>Emissions (Gg, 1000 tonnes)</t>
  </si>
  <si>
    <t>Kyoto base year</t>
  </si>
  <si>
    <t>change 2011/1990</t>
  </si>
  <si>
    <t>change 2011/base-year</t>
  </si>
  <si>
    <t>Change 2011/2010</t>
  </si>
  <si>
    <t>Change (abs) 2010-2011</t>
  </si>
  <si>
    <t>Change 2010–2011 (million tonnes)</t>
  </si>
  <si>
    <t>AUT</t>
  </si>
  <si>
    <t>Romania</t>
  </si>
  <si>
    <t>BEL</t>
  </si>
  <si>
    <t>Bulgaria</t>
  </si>
  <si>
    <t>BGR</t>
  </si>
  <si>
    <t>Spain</t>
  </si>
  <si>
    <t>CYP</t>
  </si>
  <si>
    <t>NA</t>
  </si>
  <si>
    <t>Estonia</t>
  </si>
  <si>
    <t>CZE</t>
  </si>
  <si>
    <t>Lithuania</t>
  </si>
  <si>
    <t>DEU</t>
  </si>
  <si>
    <t>Slovenia</t>
  </si>
  <si>
    <t>DNM</t>
  </si>
  <si>
    <t>Malta</t>
  </si>
  <si>
    <t>ESP</t>
  </si>
  <si>
    <t>Luxembourg</t>
  </si>
  <si>
    <t>EST</t>
  </si>
  <si>
    <t>Cyprus</t>
  </si>
  <si>
    <t>FIN</t>
  </si>
  <si>
    <t>Latvia</t>
  </si>
  <si>
    <t>FRK</t>
  </si>
  <si>
    <t>Slovakia</t>
  </si>
  <si>
    <t>GBE</t>
  </si>
  <si>
    <t>Portugal</t>
  </si>
  <si>
    <t>GRC</t>
  </si>
  <si>
    <t>Hungary</t>
  </si>
  <si>
    <t>HUN</t>
  </si>
  <si>
    <t>Austria</t>
  </si>
  <si>
    <t>IRL</t>
  </si>
  <si>
    <t>Greece</t>
  </si>
  <si>
    <t>ITA</t>
  </si>
  <si>
    <t>Poland</t>
  </si>
  <si>
    <t>LTU</t>
  </si>
  <si>
    <t>Czech Republic</t>
  </si>
  <si>
    <t>LUX</t>
  </si>
  <si>
    <t>Ireland</t>
  </si>
  <si>
    <t>LVA</t>
  </si>
  <si>
    <t>Sweden</t>
  </si>
  <si>
    <t>MLT</t>
  </si>
  <si>
    <t>Denmark</t>
  </si>
  <si>
    <t>NLD</t>
  </si>
  <si>
    <t>Finland</t>
  </si>
  <si>
    <t>POL</t>
  </si>
  <si>
    <t>Italy</t>
  </si>
  <si>
    <t>PRT</t>
  </si>
  <si>
    <t>Belgium</t>
  </si>
  <si>
    <t>ROU</t>
  </si>
  <si>
    <t>Netherlands</t>
  </si>
  <si>
    <t>SVK</t>
  </si>
  <si>
    <t>Germany</t>
  </si>
  <si>
    <t>SVN</t>
  </si>
  <si>
    <t>France</t>
  </si>
  <si>
    <t>SWE</t>
  </si>
  <si>
    <t>United Kingdom</t>
  </si>
  <si>
    <t>EU-27</t>
  </si>
  <si>
    <t>EU-15</t>
  </si>
  <si>
    <t>Source: EEA, MS GHG inventory submissions (16/05/2013)</t>
  </si>
  <si>
    <t>Source file: ES.3 summary table or TS ad-hoc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</si>
</sst>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43" formatCode="_-* #,##0.00_-;\-* #,##0.00_-;_-* &quot;-&quot;??_-;_-@_-"/>
    <numFmt numFmtId="164" formatCode="0.0"/>
    <numFmt numFmtId="165" formatCode="0.0%"/>
    <numFmt numFmtId="166" formatCode="#,##0.0"/>
    <numFmt numFmtId="167" formatCode="@\ *."/>
    <numFmt numFmtId="168" formatCode="\ \ \ \ \ \ \ \ \ \ @\ *.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 \ \ @\ *."/>
    <numFmt numFmtId="177" formatCode="\ \ \ @"/>
    <numFmt numFmtId="178" formatCode="\ \ \ \ @\ *."/>
    <numFmt numFmtId="179" formatCode="\ \ \ \ @"/>
    <numFmt numFmtId="180" formatCode="\ \ \ \ \ \ @\ *."/>
    <numFmt numFmtId="181" formatCode="\ \ \ \ \ \ @"/>
    <numFmt numFmtId="182" formatCode="\ \ \ \ \ \ \ @\ *."/>
    <numFmt numFmtId="183" formatCode="\ \ \ \ \ \ \ \ \ @\ *."/>
    <numFmt numFmtId="184" formatCode="\ \ \ \ \ \ \ \ \ @"/>
    <numFmt numFmtId="185" formatCode="#,##0.00\ &quot;Gg&quot;"/>
    <numFmt numFmtId="186" formatCode="#,##0.00\ &quot;kg&quot;"/>
    <numFmt numFmtId="187" formatCode="#,##0.00\ &quot;kt&quot;"/>
    <numFmt numFmtId="188" formatCode="#,##0.00\ &quot;Stck&quot;"/>
    <numFmt numFmtId="189" formatCode="#,##0.00\ &quot;Stk&quot;"/>
    <numFmt numFmtId="190" formatCode="#,##0.00\ &quot;T.Stk&quot;"/>
    <numFmt numFmtId="191" formatCode="#,##0.00\ &quot;TJ&quot;"/>
    <numFmt numFmtId="192" formatCode="#,##0.00\ &quot;TStk&quot;"/>
    <numFmt numFmtId="193" formatCode="yyyy"/>
    <numFmt numFmtId="194" formatCode="_-* ###0_-;\(###0\);_-* &quot;–&quot;_-;_-@_-"/>
    <numFmt numFmtId="195" formatCode="_-* #,##0_-;\(#,##0\);_-* &quot;–&quot;_-;_-@_-"/>
    <numFmt numFmtId="196" formatCode="_-* #,###_-;\(#,###\);_-* &quot;–&quot;_-;_-@_-"/>
    <numFmt numFmtId="197" formatCode="_-* #,###.00_-;\(#,###.00\);_-* &quot;–&quot;_-;_-@_-"/>
    <numFmt numFmtId="198" formatCode="_-\ #,##0.000_-;\(#,##0.000\);_-* &quot;–&quot;_-;_-@_-"/>
    <numFmt numFmtId="199" formatCode="_-* #,###.0_-;\(#,###.0\);_-* &quot;–&quot;_-;_-@_-"/>
    <numFmt numFmtId="200" formatCode="_-\ #,##0%_-;\(#,##0\)%;_-* &quot;–&quot;_-;_-@_-"/>
    <numFmt numFmtId="201" formatCode="_-####_-;\(####\);_-\ &quot;–&quot;_-;_-@_-"/>
    <numFmt numFmtId="202" formatCode="_-\ #,##0.00_-;\(#,##0.00\);_-* &quot;–&quot;_-;_-@_-"/>
    <numFmt numFmtId="203" formatCode="_-* #,##0.0_-;\(#,##0.0\);_-* &quot;–&quot;_-;_-@_-"/>
    <numFmt numFmtId="204" formatCode="_-\ #,##0.0_-;\(#,##0.0\);_-* &quot;–&quot;_-;_-@_-"/>
    <numFmt numFmtId="205" formatCode="_-* #,##0.00\ _D_M_-;\-* #,##0.00\ _D_M_-;_-* &quot;-&quot;??\ _D_M_-;_-@_-"/>
    <numFmt numFmtId="206" formatCode="_-* #,##0\ _z_³_-;\-* #,##0\ _z_³_-;_-* &quot;-&quot;\ _z_³_-;_-@_-"/>
    <numFmt numFmtId="207" formatCode="_-* #,##0.00\ _z_³_-;\-* #,##0.00\ _z_³_-;_-* &quot;-&quot;??\ _z_³_-;_-@_-"/>
    <numFmt numFmtId="208" formatCode="_-* #,##0.00\ &quot;€&quot;_-;\-* #,##0.00\ &quot;€&quot;_-;_-* &quot;-&quot;??\ &quot;€&quot;_-;_-@_-"/>
    <numFmt numFmtId="209" formatCode="_-* #,##0.00\ _€_-;\-* #,##0.00\ _€_-;_-* &quot;-&quot;??\ _€_-;_-@_-"/>
    <numFmt numFmtId="210" formatCode="#,##0.000"/>
    <numFmt numFmtId="211" formatCode="#,##0.0000"/>
    <numFmt numFmtId="212" formatCode="_-* #,##0\ &quot;z³&quot;_-;\-* #,##0\ &quot;z³&quot;_-;_-* &quot;-&quot;\ &quot;z³&quot;_-;_-@_-"/>
    <numFmt numFmtId="213" formatCode="_-* #,##0.00\ &quot;z³&quot;_-;\-* #,##0.00\ &quot;z³&quot;_-;_-* &quot;-&quot;??\ &quot;z³&quot;_-;_-@_-"/>
    <numFmt numFmtId="214" formatCode="_-* ###0.00_-;\(###0.00\);_-* &quot;–&quot;_-;_-@_-"/>
    <numFmt numFmtId="215" formatCode="_-* ###0.0_-;\(###0.0\);_-* &quot;–&quot;_-;_-@_-"/>
  </numFmts>
  <fonts count="122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mbria"/>
      <family val="1"/>
    </font>
    <font>
      <i/>
      <sz val="11"/>
      <name val="Cambria"/>
      <family val="1"/>
    </font>
    <font>
      <sz val="11"/>
      <name val="Cambria"/>
      <family val="1"/>
    </font>
    <font>
      <b/>
      <sz val="8"/>
      <name val="Arial"/>
      <family val="2"/>
    </font>
    <font>
      <b/>
      <sz val="11"/>
      <name val="Cambria"/>
      <family val="1"/>
    </font>
    <font>
      <u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9"/>
      <name val="Times New Roman"/>
      <family val="1"/>
    </font>
    <font>
      <sz val="11"/>
      <color indexed="26"/>
      <name val="Calibri"/>
      <family val="2"/>
    </font>
    <font>
      <sz val="10"/>
      <color indexed="9"/>
      <name val="Arial"/>
      <family val="2"/>
      <charset val="238"/>
    </font>
    <font>
      <sz val="11"/>
      <color indexed="9"/>
      <name val="Czcionka tekstu podstawowego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63"/>
      <name val="Arial"/>
      <family val="2"/>
    </font>
    <font>
      <sz val="11"/>
      <color indexed="10"/>
      <name val="Calibri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  <charset val="238"/>
    </font>
    <font>
      <sz val="14"/>
      <color indexed="5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7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sz val="6.5"/>
      <color indexed="57"/>
      <name val="Arial"/>
      <family val="2"/>
    </font>
    <font>
      <sz val="7"/>
      <color indexed="8"/>
      <name val="Arial"/>
      <family val="2"/>
    </font>
    <font>
      <b/>
      <sz val="8.5"/>
      <color indexed="45"/>
      <name val="Arial"/>
      <family val="2"/>
    </font>
    <font>
      <sz val="12"/>
      <color indexed="50"/>
      <name val="Arial"/>
      <family val="2"/>
    </font>
    <font>
      <vertAlign val="superscript"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7.5"/>
      <color indexed="57"/>
      <name val="Arial"/>
      <family val="2"/>
    </font>
    <font>
      <sz val="8"/>
      <color indexed="5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17"/>
      <name val="Calibri"/>
      <family val="2"/>
    </font>
    <font>
      <sz val="11"/>
      <color indexed="62"/>
      <name val="Czcionka tekstu podstawowego"/>
      <family val="2"/>
    </font>
    <font>
      <b/>
      <sz val="11"/>
      <color indexed="63"/>
      <name val="Czcionka tekstu podstawowego"/>
      <family val="2"/>
    </font>
    <font>
      <sz val="11"/>
      <color indexed="17"/>
      <name val="Czcionka tekstu podstawowego"/>
      <family val="2"/>
    </font>
    <font>
      <sz val="10"/>
      <name val="Arial CE"/>
      <charset val="238"/>
    </font>
    <font>
      <sz val="10"/>
      <color indexed="62"/>
      <name val="Arial"/>
      <family val="2"/>
    </font>
    <font>
      <b/>
      <sz val="10"/>
      <color indexed="9"/>
      <name val="Arial"/>
      <family val="2"/>
      <charset val="238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0"/>
      <name val="Arial"/>
      <family val="2"/>
      <charset val="238"/>
    </font>
    <font>
      <sz val="10"/>
      <color indexed="17"/>
      <name val="Arial"/>
      <family val="2"/>
    </font>
    <font>
      <b/>
      <sz val="12"/>
      <name val="Times New Roman"/>
      <family val="1"/>
    </font>
    <font>
      <sz val="10"/>
      <color indexed="5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2"/>
      <color indexed="8"/>
      <name val="Times New Roman"/>
      <family val="1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1"/>
      <color indexed="52"/>
      <name val="Czcionka tekstu podstawowego"/>
      <family val="2"/>
    </font>
    <font>
      <b/>
      <sz val="11"/>
      <color indexed="9"/>
      <name val="Czcionka tekstu podstawowego"/>
      <family val="2"/>
    </font>
    <font>
      <i/>
      <sz val="10"/>
      <color indexed="23"/>
      <name val="Arial"/>
      <family val="2"/>
      <charset val="238"/>
    </font>
    <font>
      <b/>
      <sz val="15"/>
      <color indexed="56"/>
      <name val="Czcionka tekstu podstawowego"/>
      <family val="2"/>
    </font>
    <font>
      <b/>
      <sz val="13"/>
      <color indexed="56"/>
      <name val="Czcionka tekstu podstawowego"/>
      <family val="2"/>
    </font>
    <font>
      <b/>
      <sz val="11"/>
      <color indexed="56"/>
      <name val="Czcionka tekstu podstawowego"/>
      <family val="2"/>
    </font>
    <font>
      <sz val="10"/>
      <color indexed="60"/>
      <name val="Arial"/>
      <family val="2"/>
    </font>
    <font>
      <sz val="11"/>
      <color rgb="FF9C6500"/>
      <name val="Cambria"/>
      <family val="2"/>
    </font>
    <font>
      <sz val="11"/>
      <color indexed="60"/>
      <name val="Czcionka tekstu podstawowego"/>
      <family val="2"/>
    </font>
    <font>
      <sz val="11"/>
      <color indexed="60"/>
      <name val="Calibri"/>
      <family val="2"/>
    </font>
    <font>
      <sz val="11"/>
      <color theme="1"/>
      <name val="Cambria"/>
      <family val="2"/>
    </font>
    <font>
      <sz val="10"/>
      <name val="Arial"/>
      <family val="2"/>
      <charset val="238"/>
    </font>
    <font>
      <sz val="8"/>
      <name val="Helvetica"/>
    </font>
    <font>
      <sz val="8"/>
      <name val="Helvetica"/>
      <family val="2"/>
    </font>
    <font>
      <b/>
      <sz val="11"/>
      <color indexed="52"/>
      <name val="Czcionka tekstu podstawowego"/>
      <family val="2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20"/>
      <name val="Arial"/>
      <family val="2"/>
    </font>
    <font>
      <sz val="10"/>
      <color indexed="60"/>
      <name val="Arial"/>
      <family val="2"/>
      <charset val="238"/>
    </font>
    <font>
      <sz val="8"/>
      <color theme="1"/>
      <name val="Arial"/>
      <family val="2"/>
    </font>
    <font>
      <b/>
      <sz val="11"/>
      <color indexed="8"/>
      <name val="Czcionka tekstu podstawowego"/>
      <family val="2"/>
    </font>
    <font>
      <b/>
      <sz val="10"/>
      <color indexed="52"/>
      <name val="Arial"/>
      <family val="2"/>
      <charset val="238"/>
    </font>
    <font>
      <i/>
      <sz val="11"/>
      <color indexed="23"/>
      <name val="Czcionka tekstu podstawowego"/>
      <family val="2"/>
    </font>
    <font>
      <sz val="11"/>
      <color indexed="10"/>
      <name val="Czcionka tekstu podstawowego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9"/>
      <name val="Calibri"/>
      <family val="2"/>
    </font>
    <font>
      <b/>
      <sz val="11"/>
      <color indexed="26"/>
      <name val="Calibri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5"/>
      <color indexed="45"/>
      <name val="Arial"/>
      <family val="2"/>
    </font>
    <font>
      <b/>
      <sz val="7"/>
      <color indexed="45"/>
      <name val="Arial"/>
      <family val="2"/>
    </font>
    <font>
      <sz val="7"/>
      <color indexed="45"/>
      <name val="Arial"/>
      <family val="2"/>
    </font>
    <font>
      <b/>
      <sz val="10"/>
      <color indexed="9"/>
      <name val="Arial"/>
      <family val="2"/>
    </font>
    <font>
      <sz val="11"/>
      <color indexed="20"/>
      <name val="Czcionka tekstu podstawowego"/>
      <family val="2"/>
    </font>
    <font>
      <u/>
      <sz val="10"/>
      <color indexed="12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theme="4" tint="0.79998168889431442"/>
      </patternFill>
    </fill>
    <fill>
      <patternFill patternType="solid">
        <fgColor indexed="5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darkTrellis"/>
    </fill>
    <fill>
      <patternFill patternType="solid">
        <fgColor indexed="14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5"/>
      </top>
      <bottom style="thin">
        <color indexed="45"/>
      </bottom>
      <diagonal/>
    </border>
  </borders>
  <cellStyleXfs count="4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12" fillId="0" borderId="0"/>
    <xf numFmtId="9" fontId="1" fillId="0" borderId="0" applyFont="0" applyFill="0" applyBorder="0" applyAlignment="0" applyProtection="0"/>
    <xf numFmtId="167" fontId="14" fillId="0" borderId="0"/>
    <xf numFmtId="49" fontId="14" fillId="0" borderId="0"/>
    <xf numFmtId="168" fontId="14" fillId="0" borderId="0">
      <alignment horizontal="center"/>
    </xf>
    <xf numFmtId="169" fontId="14" fillId="0" borderId="0"/>
    <xf numFmtId="170" fontId="14" fillId="0" borderId="0"/>
    <xf numFmtId="171" fontId="14" fillId="0" borderId="0"/>
    <xf numFmtId="172" fontId="14" fillId="0" borderId="0"/>
    <xf numFmtId="173" fontId="15" fillId="0" borderId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174" fontId="20" fillId="0" borderId="0"/>
    <xf numFmtId="175" fontId="15" fillId="0" borderId="0"/>
    <xf numFmtId="49" fontId="21" fillId="0" borderId="3" applyNumberFormat="0" applyFont="0" applyFill="0" applyBorder="0" applyProtection="0">
      <alignment horizontal="left" vertical="center" indent="2"/>
    </xf>
    <xf numFmtId="49" fontId="21" fillId="0" borderId="3" applyNumberFormat="0" applyFont="0" applyFill="0" applyBorder="0" applyProtection="0">
      <alignment horizontal="left" vertical="center" indent="2"/>
    </xf>
    <xf numFmtId="176" fontId="14" fillId="0" borderId="0"/>
    <xf numFmtId="177" fontId="14" fillId="0" borderId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8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8" fillId="18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0" borderId="0" applyNumberFormat="0" applyBorder="0" applyAlignment="0" applyProtection="0"/>
    <xf numFmtId="0" fontId="19" fillId="18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178" fontId="14" fillId="0" borderId="0"/>
    <xf numFmtId="179" fontId="15" fillId="0" borderId="0"/>
    <xf numFmtId="49" fontId="21" fillId="0" borderId="4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5" borderId="0" applyNumberFormat="0" applyBorder="0" applyAlignment="0" applyProtection="0"/>
    <xf numFmtId="0" fontId="22" fillId="21" borderId="0" applyNumberFormat="0" applyBorder="0" applyAlignment="0" applyProtection="0"/>
    <xf numFmtId="0" fontId="22" fillId="8" borderId="0" applyNumberFormat="0" applyBorder="0" applyAlignment="0" applyProtection="0"/>
    <xf numFmtId="0" fontId="23" fillId="22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4" fillId="22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4" borderId="0" applyNumberFormat="0" applyBorder="0" applyAlignment="0" applyProtection="0"/>
    <xf numFmtId="0" fontId="25" fillId="22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1" borderId="0" applyNumberFormat="0" applyBorder="0" applyAlignment="0" applyProtection="0"/>
    <xf numFmtId="0" fontId="25" fillId="24" borderId="0" applyNumberFormat="0" applyBorder="0" applyAlignment="0" applyProtection="0"/>
    <xf numFmtId="0" fontId="26" fillId="22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1" borderId="0" applyNumberFormat="0" applyBorder="0" applyAlignment="0" applyProtection="0"/>
    <xf numFmtId="0" fontId="26" fillId="24" borderId="0" applyNumberFormat="0" applyBorder="0" applyAlignment="0" applyProtection="0"/>
    <xf numFmtId="180" fontId="14" fillId="0" borderId="0">
      <alignment horizontal="center"/>
    </xf>
    <xf numFmtId="181" fontId="14" fillId="0" borderId="0">
      <alignment horizontal="center"/>
    </xf>
    <xf numFmtId="182" fontId="14" fillId="0" borderId="0">
      <alignment horizontal="center"/>
    </xf>
    <xf numFmtId="183" fontId="14" fillId="0" borderId="0">
      <alignment horizontal="center"/>
    </xf>
    <xf numFmtId="184" fontId="14" fillId="0" borderId="0">
      <alignment horizontal="center"/>
    </xf>
    <xf numFmtId="0" fontId="3" fillId="0" borderId="0" applyFont="0" applyFill="0" applyBorder="0" applyAlignment="0" applyProtection="0"/>
    <xf numFmtId="185" fontId="3" fillId="0" borderId="5" applyFont="0" applyFill="0" applyBorder="0" applyAlignment="0" applyProtection="0">
      <alignment horizontal="left"/>
    </xf>
    <xf numFmtId="186" fontId="3" fillId="0" borderId="5" applyFont="0" applyFill="0" applyBorder="0" applyAlignment="0" applyProtection="0">
      <alignment horizontal="left"/>
    </xf>
    <xf numFmtId="187" fontId="3" fillId="0" borderId="5" applyFont="0" applyFill="0" applyBorder="0" applyAlignment="0" applyProtection="0">
      <alignment horizontal="lef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left"/>
    </xf>
    <xf numFmtId="188" fontId="3" fillId="0" borderId="5" applyFont="0" applyFill="0" applyBorder="0" applyAlignment="0" applyProtection="0">
      <alignment horizontal="left"/>
    </xf>
    <xf numFmtId="189" fontId="3" fillId="0" borderId="5" applyFont="0" applyFill="0" applyBorder="0" applyAlignment="0" applyProtection="0">
      <alignment horizontal="left"/>
    </xf>
    <xf numFmtId="190" fontId="3" fillId="0" borderId="5" applyFont="0" applyFill="0" applyBorder="0" applyAlignment="0" applyProtection="0">
      <alignment horizontal="left"/>
    </xf>
    <xf numFmtId="191" fontId="3" fillId="0" borderId="5" applyFont="0" applyFill="0" applyBorder="0" applyAlignment="0" applyProtection="0">
      <alignment horizontal="left"/>
    </xf>
    <xf numFmtId="192" fontId="3" fillId="0" borderId="5" applyFont="0" applyFill="0" applyBorder="0" applyAlignment="0" applyProtection="0">
      <alignment horizontal="left"/>
    </xf>
    <xf numFmtId="193" fontId="3" fillId="0" borderId="5" applyFont="0" applyFill="0" applyBorder="0" applyAlignment="0" applyProtection="0">
      <alignment horizontal="left"/>
    </xf>
    <xf numFmtId="0" fontId="27" fillId="25" borderId="0" applyBorder="0" applyAlignment="0"/>
    <xf numFmtId="4" fontId="27" fillId="25" borderId="0" applyBorder="0" applyAlignment="0"/>
    <xf numFmtId="4" fontId="27" fillId="25" borderId="0" applyBorder="0" applyAlignment="0"/>
    <xf numFmtId="0" fontId="21" fillId="25" borderId="0" applyBorder="0">
      <alignment horizontal="right" vertical="center"/>
    </xf>
    <xf numFmtId="4" fontId="21" fillId="25" borderId="0" applyBorder="0">
      <alignment horizontal="right" vertical="center"/>
    </xf>
    <xf numFmtId="4" fontId="21" fillId="25" borderId="3">
      <alignment horizontal="right" vertical="center"/>
    </xf>
    <xf numFmtId="4" fontId="21" fillId="26" borderId="0" applyBorder="0">
      <alignment horizontal="right" vertical="center"/>
    </xf>
    <xf numFmtId="4" fontId="21" fillId="26" borderId="0" applyBorder="0">
      <alignment horizontal="right" vertical="center"/>
    </xf>
    <xf numFmtId="0" fontId="28" fillId="26" borderId="3">
      <alignment horizontal="right" vertical="center"/>
    </xf>
    <xf numFmtId="4" fontId="28" fillId="26" borderId="3">
      <alignment horizontal="right" vertical="center"/>
    </xf>
    <xf numFmtId="0" fontId="28" fillId="26" borderId="6">
      <alignment horizontal="right" vertical="center"/>
    </xf>
    <xf numFmtId="0" fontId="29" fillId="26" borderId="3">
      <alignment horizontal="right" vertical="center"/>
    </xf>
    <xf numFmtId="4" fontId="29" fillId="26" borderId="3">
      <alignment horizontal="right" vertical="center"/>
    </xf>
    <xf numFmtId="0" fontId="28" fillId="27" borderId="3">
      <alignment horizontal="right" vertical="center"/>
    </xf>
    <xf numFmtId="4" fontId="28" fillId="27" borderId="3">
      <alignment horizontal="right" vertical="center"/>
    </xf>
    <xf numFmtId="0" fontId="28" fillId="27" borderId="6">
      <alignment horizontal="right" vertical="center"/>
    </xf>
    <xf numFmtId="0" fontId="28" fillId="27" borderId="3">
      <alignment horizontal="right" vertical="center"/>
    </xf>
    <xf numFmtId="4" fontId="28" fillId="27" borderId="3">
      <alignment horizontal="right" vertical="center"/>
    </xf>
    <xf numFmtId="0" fontId="28" fillId="27" borderId="7">
      <alignment horizontal="right" vertical="center"/>
    </xf>
    <xf numFmtId="0" fontId="28" fillId="27" borderId="4">
      <alignment horizontal="right" vertical="center"/>
    </xf>
    <xf numFmtId="4" fontId="28" fillId="27" borderId="4">
      <alignment horizontal="right" vertical="center"/>
    </xf>
    <xf numFmtId="0" fontId="28" fillId="27" borderId="8">
      <alignment horizontal="right" vertical="center"/>
    </xf>
    <xf numFmtId="4" fontId="28" fillId="27" borderId="8">
      <alignment horizontal="right" vertical="center"/>
    </xf>
    <xf numFmtId="4" fontId="28" fillId="27" borderId="8">
      <alignment horizontal="right" vertical="center"/>
    </xf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31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23" borderId="0" applyNumberFormat="0" applyBorder="0" applyAlignment="0" applyProtection="0"/>
    <xf numFmtId="0" fontId="25" fillId="21" borderId="0" applyNumberFormat="0" applyBorder="0" applyAlignment="0" applyProtection="0"/>
    <xf numFmtId="0" fontId="25" fillId="31" borderId="0" applyNumberFormat="0" applyBorder="0" applyAlignment="0" applyProtection="0"/>
    <xf numFmtId="0" fontId="30" fillId="15" borderId="9" applyNumberFormat="0" applyAlignment="0" applyProtection="0"/>
    <xf numFmtId="0" fontId="31" fillId="0" borderId="0" applyNumberFormat="0" applyFill="0" applyBorder="0" applyAlignment="0" applyProtection="0"/>
    <xf numFmtId="0" fontId="32" fillId="15" borderId="10" applyNumberFormat="0" applyAlignment="0" applyProtection="0"/>
    <xf numFmtId="0" fontId="33" fillId="8" borderId="10" applyNumberFormat="0" applyAlignment="0" applyProtection="0"/>
    <xf numFmtId="4" fontId="27" fillId="0" borderId="11" applyFill="0" applyBorder="0" applyProtection="0">
      <alignment horizontal="right" vertical="center"/>
    </xf>
    <xf numFmtId="0" fontId="34" fillId="0" borderId="0"/>
    <xf numFmtId="0" fontId="35" fillId="0" borderId="0">
      <alignment horizontal="right"/>
    </xf>
    <xf numFmtId="194" fontId="35" fillId="0" borderId="0">
      <alignment horizontal="right" vertical="center"/>
    </xf>
    <xf numFmtId="0" fontId="36" fillId="0" borderId="0"/>
    <xf numFmtId="195" fontId="35" fillId="0" borderId="0">
      <alignment horizontal="right" vertical="center"/>
    </xf>
    <xf numFmtId="0" fontId="37" fillId="0" borderId="12" applyNumberFormat="0" applyAlignment="0"/>
    <xf numFmtId="194" fontId="38" fillId="26" borderId="0">
      <alignment horizontal="right" vertical="center"/>
    </xf>
    <xf numFmtId="194" fontId="39" fillId="0" borderId="0">
      <alignment horizontal="right" vertical="center"/>
    </xf>
    <xf numFmtId="0" fontId="20" fillId="0" borderId="0">
      <alignment horizontal="right"/>
    </xf>
    <xf numFmtId="194" fontId="40" fillId="0" borderId="0">
      <alignment horizontal="right" vertical="center"/>
    </xf>
    <xf numFmtId="165" fontId="20" fillId="0" borderId="0">
      <alignment horizontal="right"/>
    </xf>
    <xf numFmtId="194" fontId="40" fillId="0" borderId="0">
      <alignment horizontal="right" vertical="center"/>
    </xf>
    <xf numFmtId="164" fontId="41" fillId="0" borderId="0">
      <alignment horizontal="right"/>
    </xf>
    <xf numFmtId="0" fontId="38" fillId="0" borderId="0"/>
    <xf numFmtId="0" fontId="42" fillId="0" borderId="0">
      <alignment horizontal="left"/>
    </xf>
    <xf numFmtId="0" fontId="43" fillId="0" borderId="0">
      <alignment horizontal="left"/>
    </xf>
    <xf numFmtId="0" fontId="20" fillId="0" borderId="0"/>
    <xf numFmtId="0" fontId="44" fillId="0" borderId="0">
      <alignment horizontal="right" vertical="center"/>
    </xf>
    <xf numFmtId="196" fontId="45" fillId="0" borderId="0">
      <alignment horizontal="right" vertical="center"/>
    </xf>
    <xf numFmtId="197" fontId="45" fillId="0" borderId="0">
      <alignment horizontal="right" vertical="center"/>
    </xf>
    <xf numFmtId="198" fontId="45" fillId="0" borderId="0">
      <alignment horizontal="right"/>
    </xf>
    <xf numFmtId="9" fontId="46" fillId="26" borderId="0">
      <alignment horizontal="right" vertical="center"/>
    </xf>
    <xf numFmtId="199" fontId="46" fillId="26" borderId="0">
      <alignment horizontal="right" vertical="center"/>
    </xf>
    <xf numFmtId="200" fontId="46" fillId="0" borderId="13" applyBorder="0">
      <alignment horizontal="right"/>
    </xf>
    <xf numFmtId="201" fontId="20" fillId="0" borderId="0">
      <alignment horizontal="right" vertical="center"/>
    </xf>
    <xf numFmtId="202" fontId="46" fillId="0" borderId="0">
      <alignment horizontal="right"/>
    </xf>
    <xf numFmtId="198" fontId="46" fillId="0" borderId="0">
      <alignment horizontal="right"/>
    </xf>
    <xf numFmtId="165" fontId="46" fillId="0" borderId="0">
      <alignment horizontal="right" vertical="center"/>
    </xf>
    <xf numFmtId="203" fontId="46" fillId="0" borderId="0">
      <alignment horizontal="right" vertical="center"/>
    </xf>
    <xf numFmtId="200" fontId="47" fillId="0" borderId="0">
      <alignment horizontal="right"/>
    </xf>
    <xf numFmtId="196" fontId="46" fillId="0" borderId="0">
      <alignment horizontal="right" vertical="center"/>
    </xf>
    <xf numFmtId="196" fontId="48" fillId="26" borderId="0">
      <alignment horizontal="right" vertical="center"/>
    </xf>
    <xf numFmtId="196" fontId="48" fillId="0" borderId="0" applyFill="0" applyBorder="0">
      <alignment horizontal="right" vertical="center"/>
    </xf>
    <xf numFmtId="196" fontId="46" fillId="0" borderId="0">
      <alignment horizontal="right" vertical="center"/>
    </xf>
    <xf numFmtId="0" fontId="43" fillId="0" borderId="14"/>
    <xf numFmtId="204" fontId="14" fillId="0" borderId="15">
      <alignment horizontal="right"/>
    </xf>
    <xf numFmtId="0" fontId="49" fillId="0" borderId="0">
      <alignment horizontal="center"/>
    </xf>
    <xf numFmtId="0" fontId="48" fillId="0" borderId="0">
      <alignment horizontal="center"/>
    </xf>
    <xf numFmtId="0" fontId="50" fillId="0" borderId="16" applyNumberFormat="0" applyFill="0" applyAlignment="0" applyProtection="0"/>
    <xf numFmtId="0" fontId="51" fillId="0" borderId="17" applyNumberFormat="0" applyFill="0" applyAlignment="0" applyProtection="0"/>
    <xf numFmtId="0" fontId="52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53" fillId="7" borderId="10" applyNumberFormat="0" applyAlignment="0" applyProtection="0"/>
    <xf numFmtId="0" fontId="53" fillId="15" borderId="10" applyNumberFormat="0" applyAlignment="0" applyProtection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16" applyNumberFormat="0" applyFill="0" applyAlignment="0" applyProtection="0"/>
    <xf numFmtId="0" fontId="57" fillId="0" borderId="17" applyNumberFormat="0" applyFill="0" applyAlignment="0" applyProtection="0"/>
    <xf numFmtId="0" fontId="58" fillId="0" borderId="18" applyNumberFormat="0" applyFill="0" applyAlignment="0" applyProtection="0"/>
    <xf numFmtId="0" fontId="5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NumberFormat="0" applyFont="0" applyFill="0" applyBorder="0" applyAlignment="0" applyProtection="0"/>
    <xf numFmtId="205" fontId="3" fillId="0" borderId="0" applyFont="0" applyFill="0" applyBorder="0" applyAlignment="0" applyProtection="0"/>
    <xf numFmtId="0" fontId="16" fillId="9" borderId="20" applyNumberFormat="0" applyFont="0" applyAlignment="0" applyProtection="0"/>
    <xf numFmtId="0" fontId="28" fillId="0" borderId="0" applyNumberFormat="0">
      <alignment horizontal="right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3" borderId="0" applyNumberFormat="0" applyBorder="0" applyAlignment="0" applyProtection="0"/>
    <xf numFmtId="0" fontId="26" fillId="21" borderId="0" applyNumberFormat="0" applyBorder="0" applyAlignment="0" applyProtection="0"/>
    <xf numFmtId="0" fontId="26" fillId="31" borderId="0" applyNumberFormat="0" applyBorder="0" applyAlignment="0" applyProtection="0"/>
    <xf numFmtId="0" fontId="59" fillId="13" borderId="0" applyNumberFormat="0" applyBorder="0" applyAlignment="0" applyProtection="0"/>
    <xf numFmtId="0" fontId="21" fillId="27" borderId="21">
      <alignment horizontal="left" vertical="center" wrapText="1" indent="2"/>
    </xf>
    <xf numFmtId="0" fontId="21" fillId="0" borderId="21">
      <alignment horizontal="left" vertical="center" wrapText="1" indent="2"/>
    </xf>
    <xf numFmtId="0" fontId="21" fillId="26" borderId="4">
      <alignment horizontal="left" vertical="center"/>
    </xf>
    <xf numFmtId="0" fontId="60" fillId="8" borderId="10" applyNumberFormat="0" applyAlignment="0" applyProtection="0"/>
    <xf numFmtId="0" fontId="61" fillId="15" borderId="9" applyNumberFormat="0" applyAlignment="0" applyProtection="0"/>
    <xf numFmtId="0" fontId="62" fillId="13" borderId="0" applyNumberFormat="0" applyBorder="0" applyAlignment="0" applyProtection="0"/>
    <xf numFmtId="0" fontId="28" fillId="0" borderId="22">
      <alignment horizontal="left" vertical="top" wrapText="1"/>
    </xf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0" fontId="64" fillId="8" borderId="10" applyNumberFormat="0" applyAlignment="0" applyProtection="0"/>
    <xf numFmtId="0" fontId="65" fillId="32" borderId="23" applyNumberFormat="0" applyAlignment="0" applyProtection="0"/>
    <xf numFmtId="0" fontId="3" fillId="0" borderId="24"/>
    <xf numFmtId="0" fontId="66" fillId="8" borderId="10" applyNumberFormat="0" applyAlignment="0" applyProtection="0"/>
    <xf numFmtId="0" fontId="66" fillId="8" borderId="10" applyNumberFormat="0" applyAlignment="0" applyProtection="0"/>
    <xf numFmtId="0" fontId="67" fillId="0" borderId="25" applyNumberFormat="0" applyFill="0" applyAlignment="0" applyProtection="0"/>
    <xf numFmtId="0" fontId="68" fillId="0" borderId="0" applyNumberForma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14" fillId="0" borderId="26"/>
    <xf numFmtId="0" fontId="49" fillId="0" borderId="0">
      <alignment vertical="center"/>
    </xf>
    <xf numFmtId="0" fontId="70" fillId="13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12" borderId="0" applyNumberFormat="0" applyBorder="0" applyAlignment="0" applyProtection="0"/>
    <xf numFmtId="4" fontId="21" fillId="0" borderId="0" applyBorder="0">
      <alignment horizontal="right" vertical="center"/>
    </xf>
    <xf numFmtId="4" fontId="21" fillId="0" borderId="0" applyBorder="0">
      <alignment horizontal="right" vertical="center"/>
    </xf>
    <xf numFmtId="0" fontId="21" fillId="0" borderId="27">
      <alignment horizontal="right" vertical="center"/>
    </xf>
    <xf numFmtId="0" fontId="21" fillId="0" borderId="3">
      <alignment horizontal="right" vertical="center"/>
    </xf>
    <xf numFmtId="4" fontId="21" fillId="0" borderId="3">
      <alignment horizontal="right" vertical="center"/>
    </xf>
    <xf numFmtId="0" fontId="21" fillId="0" borderId="6">
      <alignment horizontal="right" vertical="center"/>
    </xf>
    <xf numFmtId="0" fontId="74" fillId="12" borderId="0" applyNumberFormat="0" applyBorder="0" applyAlignment="0" applyProtection="0"/>
    <xf numFmtId="1" fontId="75" fillId="26" borderId="0" applyBorder="0">
      <alignment horizontal="right" vertical="center"/>
    </xf>
    <xf numFmtId="0" fontId="17" fillId="9" borderId="20" applyNumberFormat="0" applyFont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23" borderId="0" applyNumberFormat="0" applyBorder="0" applyAlignment="0" applyProtection="0"/>
    <xf numFmtId="0" fontId="23" fillId="21" borderId="0" applyNumberFormat="0" applyBorder="0" applyAlignment="0" applyProtection="0"/>
    <xf numFmtId="0" fontId="23" fillId="31" borderId="0" applyNumberFormat="0" applyBorder="0" applyAlignment="0" applyProtection="0"/>
    <xf numFmtId="0" fontId="76" fillId="13" borderId="0" applyNumberFormat="0" applyBorder="0" applyAlignment="0" applyProtection="0"/>
    <xf numFmtId="0" fontId="77" fillId="15" borderId="9" applyNumberFormat="0" applyAlignment="0" applyProtection="0"/>
    <xf numFmtId="209" fontId="3" fillId="0" borderId="0" applyFont="0" applyFill="0" applyBorder="0" applyAlignment="0" applyProtection="0"/>
    <xf numFmtId="0" fontId="78" fillId="0" borderId="19" applyNumberFormat="0" applyFill="0" applyAlignment="0" applyProtection="0"/>
    <xf numFmtId="0" fontId="79" fillId="32" borderId="23" applyNumberFormat="0" applyAlignment="0" applyProtection="0"/>
    <xf numFmtId="0" fontId="3" fillId="33" borderId="3"/>
    <xf numFmtId="0" fontId="80" fillId="0" borderId="0" applyNumberFormat="0" applyFill="0" applyBorder="0" applyAlignment="0" applyProtection="0"/>
    <xf numFmtId="167" fontId="15" fillId="0" borderId="0"/>
    <xf numFmtId="0" fontId="81" fillId="0" borderId="16" applyNumberFormat="0" applyFill="0" applyAlignment="0" applyProtection="0"/>
    <xf numFmtId="0" fontId="82" fillId="0" borderId="17" applyNumberFormat="0" applyFill="0" applyAlignment="0" applyProtection="0"/>
    <xf numFmtId="0" fontId="83" fillId="0" borderId="18" applyNumberFormat="0" applyFill="0" applyAlignment="0" applyProtection="0"/>
    <xf numFmtId="0" fontId="83" fillId="0" borderId="0" applyNumberFormat="0" applyFill="0" applyBorder="0" applyAlignment="0" applyProtection="0"/>
    <xf numFmtId="0" fontId="3" fillId="0" borderId="0"/>
    <xf numFmtId="0" fontId="84" fillId="17" borderId="0" applyNumberFormat="0" applyBorder="0" applyAlignment="0" applyProtection="0"/>
    <xf numFmtId="0" fontId="85" fillId="2" borderId="0" applyNumberFormat="0" applyBorder="0" applyAlignment="0" applyProtection="0"/>
    <xf numFmtId="0" fontId="86" fillId="17" borderId="0" applyNumberFormat="0" applyBorder="0" applyAlignment="0" applyProtection="0"/>
    <xf numFmtId="0" fontId="87" fillId="17" borderId="0" applyNumberFormat="0" applyBorder="0" applyAlignment="0" applyProtection="0"/>
    <xf numFmtId="0" fontId="87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 applyNumberFormat="0" applyFont="0" applyFill="0" applyBorder="0" applyAlignment="0" applyProtection="0"/>
    <xf numFmtId="0" fontId="88" fillId="0" borderId="0" applyNumberFormat="0" applyFont="0" applyFill="0" applyBorder="0" applyProtection="0">
      <alignment vertical="center"/>
    </xf>
    <xf numFmtId="0" fontId="88" fillId="0" borderId="0"/>
    <xf numFmtId="0" fontId="8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2" fillId="0" borderId="0"/>
    <xf numFmtId="0" fontId="88" fillId="0" borderId="0" applyNumberFormat="0" applyFont="0" applyFill="0" applyBorder="0" applyProtection="0">
      <alignment vertical="center"/>
    </xf>
    <xf numFmtId="4" fontId="89" fillId="0" borderId="0"/>
    <xf numFmtId="21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88" fillId="0" borderId="0" applyNumberFormat="0" applyFont="0" applyFill="0" applyBorder="0" applyProtection="0">
      <alignment vertical="center"/>
    </xf>
    <xf numFmtId="0" fontId="88" fillId="0" borderId="0" applyNumberFormat="0" applyFont="0" applyFill="0" applyBorder="0" applyProtection="0">
      <alignment vertical="center"/>
    </xf>
    <xf numFmtId="0" fontId="88" fillId="0" borderId="0"/>
    <xf numFmtId="0" fontId="3" fillId="0" borderId="0"/>
    <xf numFmtId="4" fontId="21" fillId="0" borderId="3" applyFill="0" applyBorder="0" applyProtection="0">
      <alignment horizontal="right" vertical="center"/>
    </xf>
    <xf numFmtId="4" fontId="21" fillId="0" borderId="3" applyFill="0" applyBorder="0" applyProtection="0">
      <alignment horizontal="right" vertical="center"/>
    </xf>
    <xf numFmtId="49" fontId="27" fillId="0" borderId="3" applyNumberFormat="0" applyFill="0" applyBorder="0" applyProtection="0">
      <alignment horizontal="left" vertical="center"/>
    </xf>
    <xf numFmtId="49" fontId="27" fillId="0" borderId="3" applyNumberFormat="0" applyFill="0" applyBorder="0" applyProtection="0">
      <alignment horizontal="left" vertical="center"/>
    </xf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90" fillId="34" borderId="0" applyNumberFormat="0" applyFont="0" applyBorder="0" applyAlignment="0" applyProtection="0"/>
    <xf numFmtId="0" fontId="90" fillId="34" borderId="0" applyNumberFormat="0" applyFont="0" applyBorder="0" applyAlignment="0" applyProtection="0"/>
    <xf numFmtId="4" fontId="3" fillId="35" borderId="0" applyNumberFormat="0" applyFont="0" applyBorder="0" applyAlignment="0" applyProtection="0"/>
    <xf numFmtId="0" fontId="91" fillId="34" borderId="0" applyNumberFormat="0" applyFon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89" fillId="0" borderId="0"/>
    <xf numFmtId="0" fontId="3" fillId="0" borderId="0"/>
    <xf numFmtId="0" fontId="16" fillId="9" borderId="20" applyNumberFormat="0" applyFont="0" applyAlignment="0" applyProtection="0"/>
    <xf numFmtId="0" fontId="88" fillId="3" borderId="1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20" fillId="0" borderId="0">
      <alignment vertical="center"/>
    </xf>
    <xf numFmtId="201" fontId="20" fillId="0" borderId="0">
      <alignment horizontal="right" vertical="center"/>
    </xf>
    <xf numFmtId="0" fontId="92" fillId="15" borderId="10" applyNumberFormat="0" applyAlignment="0" applyProtection="0"/>
    <xf numFmtId="49" fontId="15" fillId="0" borderId="0"/>
    <xf numFmtId="0" fontId="93" fillId="0" borderId="25" applyNumberFormat="0" applyFill="0" applyAlignment="0" applyProtection="0"/>
    <xf numFmtId="211" fontId="21" fillId="36" borderId="3" applyNumberFormat="0" applyFont="0" applyBorder="0" applyAlignment="0" applyProtection="0">
      <alignment horizontal="right" vertical="center"/>
    </xf>
    <xf numFmtId="211" fontId="21" fillId="36" borderId="3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4" fillId="12" borderId="0" applyNumberFormat="0" applyBorder="0" applyAlignment="0" applyProtection="0"/>
    <xf numFmtId="0" fontId="95" fillId="15" borderId="9" applyNumberFormat="0" applyAlignment="0" applyProtection="0"/>
    <xf numFmtId="0" fontId="59" fillId="13" borderId="0" applyNumberFormat="0" applyBorder="0" applyAlignment="0" applyProtection="0"/>
    <xf numFmtId="0" fontId="96" fillId="12" borderId="0" applyNumberFormat="0" applyBorder="0" applyAlignment="0" applyProtection="0"/>
    <xf numFmtId="0" fontId="97" fillId="17" borderId="0" applyNumberFormat="0" applyBorder="0" applyAlignment="0" applyProtection="0"/>
    <xf numFmtId="0" fontId="21" fillId="35" borderId="3"/>
    <xf numFmtId="4" fontId="21" fillId="35" borderId="3"/>
    <xf numFmtId="0" fontId="21" fillId="35" borderId="6"/>
    <xf numFmtId="0" fontId="95" fillId="7" borderId="9" applyNumberFormat="0" applyAlignment="0" applyProtection="0"/>
    <xf numFmtId="4" fontId="3" fillId="0" borderId="0"/>
    <xf numFmtId="0" fontId="3" fillId="0" borderId="0"/>
    <xf numFmtId="4" fontId="3" fillId="0" borderId="0"/>
    <xf numFmtId="0" fontId="1" fillId="0" borderId="0"/>
    <xf numFmtId="0" fontId="3" fillId="0" borderId="0"/>
    <xf numFmtId="0" fontId="98" fillId="0" borderId="0"/>
    <xf numFmtId="0" fontId="1" fillId="0" borderId="0" applyNumberFormat="0" applyFont="0" applyFill="0" applyBorder="0" applyProtection="0">
      <alignment vertical="center"/>
    </xf>
    <xf numFmtId="0" fontId="3" fillId="0" borderId="0"/>
    <xf numFmtId="0" fontId="3" fillId="0" borderId="0"/>
    <xf numFmtId="0" fontId="99" fillId="0" borderId="25" applyNumberFormat="0" applyFill="0" applyAlignment="0" applyProtection="0"/>
    <xf numFmtId="0" fontId="100" fillId="15" borderId="10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28" applyNumberFormat="0" applyFill="0" applyAlignment="0" applyProtection="0"/>
    <xf numFmtId="0" fontId="106" fillId="0" borderId="17" applyNumberFormat="0" applyFill="0" applyAlignment="0" applyProtection="0"/>
    <xf numFmtId="0" fontId="107" fillId="0" borderId="29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16" applyNumberFormat="0" applyFill="0" applyAlignment="0" applyProtection="0"/>
    <xf numFmtId="0" fontId="110" fillId="0" borderId="17" applyNumberFormat="0" applyFill="0" applyAlignment="0" applyProtection="0"/>
    <xf numFmtId="0" fontId="111" fillId="0" borderId="18" applyNumberFormat="0" applyFill="0" applyAlignment="0" applyProtection="0"/>
    <xf numFmtId="0" fontId="111" fillId="0" borderId="0" applyNumberFormat="0" applyFill="0" applyBorder="0" applyAlignment="0" applyProtection="0"/>
    <xf numFmtId="0" fontId="18" fillId="9" borderId="20" applyNumberFormat="0" applyFont="0" applyAlignment="0" applyProtection="0"/>
    <xf numFmtId="0" fontId="112" fillId="32" borderId="23" applyNumberFormat="0" applyAlignment="0" applyProtection="0"/>
    <xf numFmtId="0" fontId="113" fillId="32" borderId="23" applyNumberFormat="0" applyAlignment="0" applyProtection="0"/>
    <xf numFmtId="0" fontId="114" fillId="0" borderId="19" applyNumberFormat="0" applyFill="0" applyAlignment="0" applyProtection="0"/>
    <xf numFmtId="212" fontId="63" fillId="0" borderId="0" applyFont="0" applyFill="0" applyBorder="0" applyAlignment="0" applyProtection="0"/>
    <xf numFmtId="213" fontId="63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/>
    <xf numFmtId="0" fontId="42" fillId="0" borderId="0">
      <alignment horizontal="left"/>
    </xf>
    <xf numFmtId="194" fontId="35" fillId="37" borderId="0">
      <alignment horizontal="right" vertical="center"/>
    </xf>
    <xf numFmtId="0" fontId="42" fillId="0" borderId="0">
      <alignment horizontal="left"/>
    </xf>
    <xf numFmtId="201" fontId="20" fillId="0" borderId="0">
      <alignment horizontal="right" vertical="center"/>
    </xf>
    <xf numFmtId="165" fontId="20" fillId="0" borderId="0">
      <alignment horizontal="right" vertical="center"/>
    </xf>
    <xf numFmtId="0" fontId="35" fillId="0" borderId="0">
      <alignment vertical="center"/>
    </xf>
    <xf numFmtId="0" fontId="117" fillId="0" borderId="30" applyNumberFormat="0">
      <alignment vertical="center"/>
    </xf>
    <xf numFmtId="0" fontId="38" fillId="0" borderId="0">
      <alignment horizontal="left" vertical="center"/>
    </xf>
    <xf numFmtId="214" fontId="20" fillId="0" borderId="0">
      <alignment horizontal="right" vertical="center"/>
    </xf>
    <xf numFmtId="215" fontId="118" fillId="0" borderId="30">
      <alignment horizontal="right" vertical="center"/>
    </xf>
    <xf numFmtId="0" fontId="119" fillId="32" borderId="23" applyNumberFormat="0" applyAlignment="0" applyProtection="0"/>
    <xf numFmtId="0" fontId="120" fillId="12" borderId="0" applyNumberFormat="0" applyBorder="0" applyAlignment="0" applyProtection="0"/>
    <xf numFmtId="0" fontId="121" fillId="0" borderId="0" applyNumberFormat="0" applyFill="0" applyBorder="0" applyAlignment="0" applyProtection="0"/>
    <xf numFmtId="0" fontId="21" fillId="0" borderId="0"/>
  </cellStyleXfs>
  <cellXfs count="41">
    <xf numFmtId="0" fontId="0" fillId="0" borderId="0" xfId="0"/>
    <xf numFmtId="0" fontId="3" fillId="0" borderId="0" xfId="2" applyFill="1" applyBorder="1"/>
    <xf numFmtId="0" fontId="4" fillId="0" borderId="0" xfId="2" applyFont="1"/>
    <xf numFmtId="0" fontId="3" fillId="0" borderId="0" xfId="2"/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 wrapText="1"/>
    </xf>
    <xf numFmtId="0" fontId="6" fillId="0" borderId="0" xfId="2" applyFont="1" applyFill="1" applyBorder="1"/>
    <xf numFmtId="164" fontId="6" fillId="0" borderId="0" xfId="2" applyNumberFormat="1" applyFont="1" applyFill="1" applyBorder="1"/>
    <xf numFmtId="165" fontId="6" fillId="0" borderId="0" xfId="2" applyNumberFormat="1" applyFont="1" applyFill="1" applyBorder="1" applyAlignment="1">
      <alignment horizontal="right"/>
    </xf>
    <xf numFmtId="1" fontId="6" fillId="0" borderId="0" xfId="2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2" fontId="6" fillId="0" borderId="0" xfId="2" applyNumberFormat="1" applyFont="1" applyFill="1" applyBorder="1"/>
    <xf numFmtId="0" fontId="7" fillId="0" borderId="0" xfId="2" applyFont="1" applyFill="1" applyBorder="1"/>
    <xf numFmtId="164" fontId="7" fillId="0" borderId="0" xfId="2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0" fontId="8" fillId="0" borderId="0" xfId="2" applyFont="1" applyFill="1" applyBorder="1"/>
    <xf numFmtId="1" fontId="8" fillId="0" borderId="0" xfId="2" applyNumberFormat="1" applyFont="1" applyFill="1" applyBorder="1"/>
    <xf numFmtId="0" fontId="6" fillId="0" borderId="0" xfId="0" applyFont="1"/>
    <xf numFmtId="0" fontId="9" fillId="0" borderId="0" xfId="2" applyFont="1"/>
    <xf numFmtId="0" fontId="10" fillId="4" borderId="0" xfId="0" applyFont="1" applyFill="1" applyBorder="1"/>
    <xf numFmtId="0" fontId="2" fillId="4" borderId="0" xfId="0" applyFont="1" applyFill="1" applyBorder="1"/>
    <xf numFmtId="0" fontId="2" fillId="4" borderId="0" xfId="0" applyFont="1" applyFill="1"/>
    <xf numFmtId="0" fontId="0" fillId="0" borderId="0" xfId="0" applyFont="1"/>
    <xf numFmtId="0" fontId="2" fillId="5" borderId="2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6" fillId="6" borderId="0" xfId="2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3" fontId="11" fillId="0" borderId="0" xfId="0" applyNumberFormat="1" applyFont="1"/>
    <xf numFmtId="3" fontId="11" fillId="0" borderId="0" xfId="3" applyNumberFormat="1" applyFont="1" applyAlignment="1">
      <alignment horizontal="right" vertical="center"/>
    </xf>
    <xf numFmtId="0" fontId="11" fillId="0" borderId="0" xfId="0" applyFont="1"/>
    <xf numFmtId="165" fontId="11" fillId="0" borderId="0" xfId="4" applyNumberFormat="1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3" fillId="0" borderId="0" xfId="0" applyFont="1"/>
    <xf numFmtId="166" fontId="0" fillId="0" borderId="0" xfId="0" applyNumberFormat="1" applyFont="1"/>
    <xf numFmtId="165" fontId="3" fillId="0" borderId="0" xfId="1" applyNumberFormat="1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3" fillId="0" borderId="0" xfId="0" applyFont="1"/>
    <xf numFmtId="0" fontId="0" fillId="0" borderId="0" xfId="0" applyFont="1" applyFill="1"/>
  </cellXfs>
  <cellStyles count="420">
    <cellStyle name="0mitP" xfId="5"/>
    <cellStyle name="0ohneP" xfId="6"/>
    <cellStyle name="10mitP" xfId="7"/>
    <cellStyle name="12mitP" xfId="8"/>
    <cellStyle name="12ohneP" xfId="9"/>
    <cellStyle name="13mitP" xfId="10"/>
    <cellStyle name="1mitP" xfId="11"/>
    <cellStyle name="1ohneP" xfId="12"/>
    <cellStyle name="20 % - Accent1" xfId="13"/>
    <cellStyle name="20 % - Accent2" xfId="14"/>
    <cellStyle name="20 % - Accent3" xfId="15"/>
    <cellStyle name="20 % - Accent4" xfId="16"/>
    <cellStyle name="20 % - Accent5" xfId="17"/>
    <cellStyle name="20 % - Accent6" xfId="18"/>
    <cellStyle name="20% - 1. jelölőszín" xfId="19"/>
    <cellStyle name="20% - 2. jelölőszín" xfId="20"/>
    <cellStyle name="20% - 3. jelölőszín" xfId="21"/>
    <cellStyle name="20% - 4. jelölőszín" xfId="22"/>
    <cellStyle name="20% - 5. jelölőszín" xfId="23"/>
    <cellStyle name="20% - 6. jelölőszín" xfId="24"/>
    <cellStyle name="20% - akcent 1" xfId="25"/>
    <cellStyle name="20% - akcent 2" xfId="26"/>
    <cellStyle name="20% - akcent 3" xfId="27"/>
    <cellStyle name="20% - akcent 4" xfId="28"/>
    <cellStyle name="20% - akcent 5" xfId="29"/>
    <cellStyle name="20% - akcent 6" xfId="30"/>
    <cellStyle name="20% - Akzent1" xfId="31"/>
    <cellStyle name="20% - Akzent2" xfId="32"/>
    <cellStyle name="20% - Akzent3" xfId="33"/>
    <cellStyle name="20% - Akzent4" xfId="34"/>
    <cellStyle name="20% - Akzent5" xfId="35"/>
    <cellStyle name="20% - Akzent6" xfId="36"/>
    <cellStyle name="20% - Cor1" xfId="37"/>
    <cellStyle name="20% - Cor2" xfId="38"/>
    <cellStyle name="20% - Cor3" xfId="39"/>
    <cellStyle name="20% - Cor4" xfId="40"/>
    <cellStyle name="20% - Cor5" xfId="41"/>
    <cellStyle name="20% - Cor6" xfId="42"/>
    <cellStyle name="2mitP" xfId="43"/>
    <cellStyle name="2ohneP" xfId="44"/>
    <cellStyle name="2x indented GHG Textfiels" xfId="45"/>
    <cellStyle name="2x indented GHG Textfiels 2" xfId="46"/>
    <cellStyle name="3mitP" xfId="47"/>
    <cellStyle name="3ohneP" xfId="48"/>
    <cellStyle name="40 % - Accent1" xfId="49"/>
    <cellStyle name="40 % - Accent2" xfId="50"/>
    <cellStyle name="40 % - Accent3" xfId="51"/>
    <cellStyle name="40 % - Accent4" xfId="52"/>
    <cellStyle name="40 % - Accent5" xfId="53"/>
    <cellStyle name="40 % - Accent6" xfId="54"/>
    <cellStyle name="40% - 1. jelölőszín" xfId="55"/>
    <cellStyle name="40% - 2. jelölőszín" xfId="56"/>
    <cellStyle name="40% - 3. jelölőszín" xfId="57"/>
    <cellStyle name="40% - 4. jelölőszín" xfId="58"/>
    <cellStyle name="40% - 5. jelölőszín" xfId="59"/>
    <cellStyle name="40% - 6. jelölőszín" xfId="60"/>
    <cellStyle name="40% - akcent 1" xfId="61"/>
    <cellStyle name="40% - akcent 2" xfId="62"/>
    <cellStyle name="40% - akcent 3" xfId="63"/>
    <cellStyle name="40% - akcent 4" xfId="64"/>
    <cellStyle name="40% - akcent 5" xfId="65"/>
    <cellStyle name="40% - akcent 6" xfId="66"/>
    <cellStyle name="40% - Akzent1" xfId="67"/>
    <cellStyle name="40% - Akzent2" xfId="68"/>
    <cellStyle name="40% - Akzent3" xfId="69"/>
    <cellStyle name="40% - Akzent4" xfId="70"/>
    <cellStyle name="40% - Akzent5" xfId="71"/>
    <cellStyle name="40% - Akzent6" xfId="72"/>
    <cellStyle name="40% - Cor1" xfId="73"/>
    <cellStyle name="40% - Cor2" xfId="74"/>
    <cellStyle name="40% - Cor3" xfId="75"/>
    <cellStyle name="40% - Cor4" xfId="76"/>
    <cellStyle name="40% - Cor5" xfId="77"/>
    <cellStyle name="40% - Cor6" xfId="78"/>
    <cellStyle name="4mitP" xfId="79"/>
    <cellStyle name="4ohneP" xfId="80"/>
    <cellStyle name="5x indented GHG Textfiels" xfId="81"/>
    <cellStyle name="5x indented GHG Textfiels 2" xfId="82"/>
    <cellStyle name="60 % - Accent1" xfId="83"/>
    <cellStyle name="60 % - Accent2" xfId="84"/>
    <cellStyle name="60 % - Accent3" xfId="85"/>
    <cellStyle name="60 % - Accent4" xfId="86"/>
    <cellStyle name="60 % - Accent5" xfId="87"/>
    <cellStyle name="60 % - Accent6" xfId="88"/>
    <cellStyle name="60% - 1. jelölőszín" xfId="89"/>
    <cellStyle name="60% - 2. jelölőszín" xfId="90"/>
    <cellStyle name="60% - 3. jelölőszín" xfId="91"/>
    <cellStyle name="60% - 4. jelölőszín" xfId="92"/>
    <cellStyle name="60% - 5. jelölőszín" xfId="93"/>
    <cellStyle name="60% - 6. jelölőszín" xfId="94"/>
    <cellStyle name="60% - akcent 1" xfId="95"/>
    <cellStyle name="60% - akcent 2" xfId="96"/>
    <cellStyle name="60% - akcent 3" xfId="97"/>
    <cellStyle name="60% - akcent 4" xfId="98"/>
    <cellStyle name="60% - akcent 5" xfId="99"/>
    <cellStyle name="60% - akcent 6" xfId="100"/>
    <cellStyle name="60% - Akzent1" xfId="101"/>
    <cellStyle name="60% - Akzent2" xfId="102"/>
    <cellStyle name="60% - Akzent3" xfId="103"/>
    <cellStyle name="60% - Akzent4" xfId="104"/>
    <cellStyle name="60% - Akzent5" xfId="105"/>
    <cellStyle name="60% - Akzent6" xfId="106"/>
    <cellStyle name="60% - Cor1" xfId="107"/>
    <cellStyle name="60% - Cor2" xfId="108"/>
    <cellStyle name="60% - Cor3" xfId="109"/>
    <cellStyle name="60% - Cor4" xfId="110"/>
    <cellStyle name="60% - Cor5" xfId="111"/>
    <cellStyle name="60% - Cor6" xfId="112"/>
    <cellStyle name="6mitP" xfId="113"/>
    <cellStyle name="6ohneP" xfId="114"/>
    <cellStyle name="7mitP" xfId="115"/>
    <cellStyle name="9mitP" xfId="116"/>
    <cellStyle name="9ohneP" xfId="117"/>
    <cellStyle name="A4 Auto Format" xfId="118"/>
    <cellStyle name="A4 Gg" xfId="119"/>
    <cellStyle name="A4 kg" xfId="120"/>
    <cellStyle name="A4 kt" xfId="121"/>
    <cellStyle name="A4 No Format" xfId="122"/>
    <cellStyle name="A4 Normal" xfId="123"/>
    <cellStyle name="A4 Stck" xfId="124"/>
    <cellStyle name="A4 Stk" xfId="125"/>
    <cellStyle name="A4 T.Stk" xfId="126"/>
    <cellStyle name="A4 TJ" xfId="127"/>
    <cellStyle name="A4 TStk" xfId="128"/>
    <cellStyle name="A4 Year" xfId="129"/>
    <cellStyle name="AggblueBoldCels" xfId="130"/>
    <cellStyle name="AggblueBoldCels 2" xfId="131"/>
    <cellStyle name="AggblueBoldCels_CRFReport-template" xfId="132"/>
    <cellStyle name="AggblueCels" xfId="133"/>
    <cellStyle name="AggblueCels 2" xfId="134"/>
    <cellStyle name="AggblueCels_1x" xfId="135"/>
    <cellStyle name="AggBoldCells" xfId="136"/>
    <cellStyle name="AggCels" xfId="137"/>
    <cellStyle name="AggGreen" xfId="138"/>
    <cellStyle name="AggGreen 2" xfId="139"/>
    <cellStyle name="AggGreen_Bbdr" xfId="140"/>
    <cellStyle name="AggGreen12" xfId="141"/>
    <cellStyle name="AggGreen12 2" xfId="142"/>
    <cellStyle name="AggOrange" xfId="143"/>
    <cellStyle name="AggOrange 2" xfId="144"/>
    <cellStyle name="AggOrange_B_border" xfId="145"/>
    <cellStyle name="AggOrange9" xfId="146"/>
    <cellStyle name="AggOrange9 2" xfId="147"/>
    <cellStyle name="AggOrangeLB_2x" xfId="148"/>
    <cellStyle name="AggOrangeLBorder" xfId="149"/>
    <cellStyle name="AggOrangeLBorder 2" xfId="150"/>
    <cellStyle name="AggOrangeRBorder" xfId="151"/>
    <cellStyle name="AggOrangeRBorder 2" xfId="152"/>
    <cellStyle name="AggOrangeRBorder_CRFReport-template" xfId="153"/>
    <cellStyle name="Akcent 1" xfId="154"/>
    <cellStyle name="Akcent 2" xfId="155"/>
    <cellStyle name="Akcent 3" xfId="156"/>
    <cellStyle name="Akcent 4" xfId="157"/>
    <cellStyle name="Akcent 5" xfId="158"/>
    <cellStyle name="Akcent 6" xfId="159"/>
    <cellStyle name="Akzent1" xfId="160"/>
    <cellStyle name="Akzent2" xfId="161"/>
    <cellStyle name="Akzent3" xfId="162"/>
    <cellStyle name="Akzent4" xfId="163"/>
    <cellStyle name="Akzent5" xfId="164"/>
    <cellStyle name="Akzent6" xfId="165"/>
    <cellStyle name="Ausgabe" xfId="166"/>
    <cellStyle name="Avertissement" xfId="167"/>
    <cellStyle name="Berechnung" xfId="168"/>
    <cellStyle name="Bevitel" xfId="169"/>
    <cellStyle name="Bold GHG Numbers (0.00)" xfId="170"/>
    <cellStyle name="C01_Main head" xfId="171"/>
    <cellStyle name="C02_Column heads" xfId="172"/>
    <cellStyle name="C03_Col head general" xfId="173"/>
    <cellStyle name="C03a_Sub head" xfId="174"/>
    <cellStyle name="C04_Note col head" xfId="175"/>
    <cellStyle name="C04a_Total text black with rule" xfId="176"/>
    <cellStyle name="C05_Current yr col head" xfId="177"/>
    <cellStyle name="C05a_Parent Current col head" xfId="178"/>
    <cellStyle name="C06_Figs" xfId="179"/>
    <cellStyle name="C06a_Parent Previous col head" xfId="180"/>
    <cellStyle name="C07_Figs 1 dec percent" xfId="181"/>
    <cellStyle name="C07a_Parent col heads" xfId="182"/>
    <cellStyle name="C08_Figs 1 decimal" xfId="183"/>
    <cellStyle name="C09_Notes" xfId="184"/>
    <cellStyle name="C10_Text subhead" xfId="185"/>
    <cellStyle name="C11_Note head" xfId="186"/>
    <cellStyle name="C12_Annotation" xfId="187"/>
    <cellStyle name="C13_Annotation Superiors" xfId="188"/>
    <cellStyle name="C14_Current year figs" xfId="189"/>
    <cellStyle name="C14a_Current Year Figs 2 dec" xfId="190"/>
    <cellStyle name="C14b_Current Year Figs 3 dec" xfId="191"/>
    <cellStyle name="C14c_Current year %" xfId="192"/>
    <cellStyle name="C14d_Current Year Figs 1 dec" xfId="193"/>
    <cellStyle name="C14e_Current year (%)" xfId="194"/>
    <cellStyle name="C15_Previous year figs" xfId="195"/>
    <cellStyle name="C15a_Previous year figs 2 dec" xfId="196"/>
    <cellStyle name="C15b_Prevoius Year Figs 3 dec" xfId="197"/>
    <cellStyle name="C15c_Previous year %" xfId="198"/>
    <cellStyle name="C15d_Previous Year Figs 1 dec" xfId="199"/>
    <cellStyle name="C15e__Previous year (%)" xfId="200"/>
    <cellStyle name="C16_Note_figs" xfId="201"/>
    <cellStyle name="C17_Parent Current yr figs" xfId="202"/>
    <cellStyle name="C18_Parent Previous yr figs" xfId="203"/>
    <cellStyle name="C19_Regular figs" xfId="204"/>
    <cellStyle name="C20_Note headings" xfId="205"/>
    <cellStyle name="C21_Regular figs 1 dec" xfId="206"/>
    <cellStyle name="C22_Running head" xfId="207"/>
    <cellStyle name="C23_Folios" xfId="208"/>
    <cellStyle name="Cabeçalho 1" xfId="209"/>
    <cellStyle name="Cabeçalho 2" xfId="210"/>
    <cellStyle name="Cabeçalho 3" xfId="211"/>
    <cellStyle name="Cabeçalho 4" xfId="212"/>
    <cellStyle name="Calcul" xfId="213"/>
    <cellStyle name="Cálculo" xfId="214"/>
    <cellStyle name="Cellule liée" xfId="215"/>
    <cellStyle name="Célula Ligada" xfId="216"/>
    <cellStyle name="Cím" xfId="217"/>
    <cellStyle name="Címsor 1" xfId="218"/>
    <cellStyle name="Címsor 2" xfId="219"/>
    <cellStyle name="Címsor 3" xfId="220"/>
    <cellStyle name="Címsor 4" xfId="221"/>
    <cellStyle name="Comma 2" xfId="222"/>
    <cellStyle name="Comma 3" xfId="223"/>
    <cellStyle name="Comma 4" xfId="224"/>
    <cellStyle name="Commentaire" xfId="225"/>
    <cellStyle name="Constants" xfId="226"/>
    <cellStyle name="Cor1" xfId="227"/>
    <cellStyle name="Cor2" xfId="228"/>
    <cellStyle name="Cor3" xfId="229"/>
    <cellStyle name="Cor4" xfId="230"/>
    <cellStyle name="Cor5" xfId="231"/>
    <cellStyle name="Cor6" xfId="232"/>
    <cellStyle name="Correcto" xfId="233"/>
    <cellStyle name="CustomCellsOrange" xfId="234"/>
    <cellStyle name="CustomizationCells" xfId="235"/>
    <cellStyle name="CustomizationGreenCells" xfId="236"/>
    <cellStyle name="Dane wejściowe" xfId="237"/>
    <cellStyle name="Dane wyjściowe" xfId="238"/>
    <cellStyle name="Dobre" xfId="239"/>
    <cellStyle name="DocBox_EmptyRow" xfId="240"/>
    <cellStyle name="Dziesiêtny [0]_Diagram industry" xfId="241"/>
    <cellStyle name="Dziesiêtny_Diagram industry" xfId="242"/>
    <cellStyle name="Eingabe" xfId="243"/>
    <cellStyle name="Ellenőrzőcella" xfId="244"/>
    <cellStyle name="Empty_B_border" xfId="245"/>
    <cellStyle name="Entrada" xfId="246"/>
    <cellStyle name="Entrée" xfId="247"/>
    <cellStyle name="Ergebnis" xfId="248"/>
    <cellStyle name="Erklärender Text" xfId="249"/>
    <cellStyle name="Euro" xfId="250"/>
    <cellStyle name="Euro 2" xfId="251"/>
    <cellStyle name="Figyelmeztetés" xfId="252"/>
    <cellStyle name="Fuss" xfId="253"/>
    <cellStyle name="G03_Text" xfId="254"/>
    <cellStyle name="Gut" xfId="255"/>
    <cellStyle name="Headline" xfId="256"/>
    <cellStyle name="Hivatkozott cella" xfId="257"/>
    <cellStyle name="Hyperlink 2" xfId="258"/>
    <cellStyle name="Incorrecto" xfId="259"/>
    <cellStyle name="InputCells" xfId="260"/>
    <cellStyle name="InputCells 2" xfId="261"/>
    <cellStyle name="InputCells_Bborder_1" xfId="262"/>
    <cellStyle name="InputCells12" xfId="263"/>
    <cellStyle name="InputCells12 2" xfId="264"/>
    <cellStyle name="InputCells12_BBorder" xfId="265"/>
    <cellStyle name="Insatisfaisant" xfId="266"/>
    <cellStyle name="IntCells" xfId="267"/>
    <cellStyle name="Jegyzet" xfId="268"/>
    <cellStyle name="Jelölőszín (1)" xfId="269"/>
    <cellStyle name="Jelölőszín (2)" xfId="270"/>
    <cellStyle name="Jelölőszín (3)" xfId="271"/>
    <cellStyle name="Jelölőszín (4)" xfId="272"/>
    <cellStyle name="Jelölőszín (5)" xfId="273"/>
    <cellStyle name="Jelölőszín (6)" xfId="274"/>
    <cellStyle name="Jó" xfId="275"/>
    <cellStyle name="Kimenet" xfId="276"/>
    <cellStyle name="Komma 2" xfId="277"/>
    <cellStyle name="Komórka połączona" xfId="278"/>
    <cellStyle name="Komórka zaznaczona" xfId="279"/>
    <cellStyle name="KP_thin_border_dark_grey" xfId="280"/>
    <cellStyle name="Magyarázó szöveg" xfId="281"/>
    <cellStyle name="mitP" xfId="282"/>
    <cellStyle name="Nagłówek 1" xfId="283"/>
    <cellStyle name="Nagłówek 2" xfId="284"/>
    <cellStyle name="Nagłówek 3" xfId="285"/>
    <cellStyle name="Nagłówek 4" xfId="286"/>
    <cellStyle name="Navadno_CRFReport-template" xfId="287"/>
    <cellStyle name="Neutral 2" xfId="288"/>
    <cellStyle name="Neutral 3" xfId="289"/>
    <cellStyle name="Neutralne" xfId="290"/>
    <cellStyle name="Neutre" xfId="291"/>
    <cellStyle name="Neutro" xfId="292"/>
    <cellStyle name="Normaali 2" xfId="293"/>
    <cellStyle name="Normaali_CRFReport-template" xfId="294"/>
    <cellStyle name="Normaallaad_CRFReport-template" xfId="295"/>
    <cellStyle name="Normal" xfId="0" builtinId="0"/>
    <cellStyle name="Normal 10" xfId="296"/>
    <cellStyle name="Normal 11" xfId="297"/>
    <cellStyle name="Normal 12" xfId="298"/>
    <cellStyle name="Normal 13" xfId="299"/>
    <cellStyle name="Normal 14" xfId="300"/>
    <cellStyle name="Normal 15" xfId="301"/>
    <cellStyle name="Normal 2" xfId="302"/>
    <cellStyle name="Normál 2" xfId="303"/>
    <cellStyle name="Normal 2 2" xfId="304"/>
    <cellStyle name="Normal 2 3" xfId="305"/>
    <cellStyle name="Normal 2 4" xfId="306"/>
    <cellStyle name="Normal 2 5" xfId="307"/>
    <cellStyle name="Normal 3" xfId="3"/>
    <cellStyle name="Normál 3" xfId="308"/>
    <cellStyle name="Normal 3_IRL-2010-2008-v1.4" xfId="309"/>
    <cellStyle name="Normal 4" xfId="310"/>
    <cellStyle name="Normal 4 2" xfId="311"/>
    <cellStyle name="Normal 5" xfId="312"/>
    <cellStyle name="Normal 6" xfId="313"/>
    <cellStyle name="Normal 7" xfId="314"/>
    <cellStyle name="Normal 7 2" xfId="315"/>
    <cellStyle name="Normal 8" xfId="316"/>
    <cellStyle name="Normal 9" xfId="317"/>
    <cellStyle name="Normal GHG Numbers (0.00)" xfId="318"/>
    <cellStyle name="Normal GHG Numbers (0.00) 2" xfId="319"/>
    <cellStyle name="Normal GHG Textfiels Bold" xfId="320"/>
    <cellStyle name="Normal GHG Textfiels Bold 2" xfId="321"/>
    <cellStyle name="Normal GHG whole table" xfId="322"/>
    <cellStyle name="Normal GHG whole table 2" xfId="323"/>
    <cellStyle name="Normal GHG-Shade" xfId="324"/>
    <cellStyle name="Normal GHG-Shade 2" xfId="325"/>
    <cellStyle name="Normal GHG-Shade 2 2" xfId="326"/>
    <cellStyle name="Normal GHG-Shade 3" xfId="327"/>
    <cellStyle name="Normál_CRFReport-template" xfId="328"/>
    <cellStyle name="Normal_Table ES 3 (23 May)" xfId="2"/>
    <cellStyle name="Normale_CRFReport-template" xfId="329"/>
    <cellStyle name="normálne_CRFReport-template" xfId="330"/>
    <cellStyle name="Normální 2" xfId="331"/>
    <cellStyle name="normální_CRFReport-template" xfId="332"/>
    <cellStyle name="Normalny 2" xfId="333"/>
    <cellStyle name="Normalny 3" xfId="334"/>
    <cellStyle name="Normalny_CRFReport-template" xfId="335"/>
    <cellStyle name="Nota" xfId="336"/>
    <cellStyle name="Note 2" xfId="337"/>
    <cellStyle name="Notiz" xfId="338"/>
    <cellStyle name="Notiz 2" xfId="339"/>
    <cellStyle name="O01_Table text" xfId="340"/>
    <cellStyle name="O02_Previous year figs" xfId="341"/>
    <cellStyle name="Obliczenia" xfId="342"/>
    <cellStyle name="ohneP" xfId="343"/>
    <cellStyle name="Összesen" xfId="344"/>
    <cellStyle name="Pattern" xfId="345"/>
    <cellStyle name="Pattern 2" xfId="346"/>
    <cellStyle name="Percent" xfId="1" builtinId="5"/>
    <cellStyle name="Percent 2" xfId="4"/>
    <cellStyle name="Percent 2 2" xfId="347"/>
    <cellStyle name="Percent 2 3" xfId="348"/>
    <cellStyle name="Percent 3" xfId="349"/>
    <cellStyle name="Percent 3 2" xfId="350"/>
    <cellStyle name="Percent 4" xfId="351"/>
    <cellStyle name="Percent 4 2" xfId="352"/>
    <cellStyle name="Percent 5" xfId="353"/>
    <cellStyle name="Percent 6" xfId="354"/>
    <cellStyle name="Percent 7" xfId="355"/>
    <cellStyle name="Prozent 2" xfId="356"/>
    <cellStyle name="Prozent 2 2" xfId="357"/>
    <cellStyle name="Prozent 2 3" xfId="358"/>
    <cellStyle name="Prozent 3" xfId="359"/>
    <cellStyle name="Prozent 4" xfId="360"/>
    <cellStyle name="Rossz" xfId="361"/>
    <cellStyle name="Saída" xfId="362"/>
    <cellStyle name="Satisfaisant" xfId="363"/>
    <cellStyle name="Schlecht" xfId="364"/>
    <cellStyle name="Semleges" xfId="365"/>
    <cellStyle name="Shade" xfId="366"/>
    <cellStyle name="Shade 2" xfId="367"/>
    <cellStyle name="Shade_B_border2" xfId="368"/>
    <cellStyle name="Sortie" xfId="369"/>
    <cellStyle name="Standard 2" xfId="370"/>
    <cellStyle name="Standard 2 2" xfId="371"/>
    <cellStyle name="Standard 3" xfId="372"/>
    <cellStyle name="Standard 3 2" xfId="373"/>
    <cellStyle name="Standard 4" xfId="374"/>
    <cellStyle name="Standard 5" xfId="375"/>
    <cellStyle name="Standard 6" xfId="376"/>
    <cellStyle name="Standard 7" xfId="377"/>
    <cellStyle name="Standard_CRFReport-template" xfId="378"/>
    <cellStyle name="Suma" xfId="379"/>
    <cellStyle name="Számítás" xfId="380"/>
    <cellStyle name="Tekst objaśnienia" xfId="381"/>
    <cellStyle name="Tekst ostrzeżenia" xfId="382"/>
    <cellStyle name="Texte explicatif" xfId="383"/>
    <cellStyle name="Texto de Aviso" xfId="384"/>
    <cellStyle name="Texto Explicativo" xfId="385"/>
    <cellStyle name="Titre" xfId="386"/>
    <cellStyle name="Titre 1" xfId="387"/>
    <cellStyle name="Titre 2" xfId="388"/>
    <cellStyle name="Titre 3" xfId="389"/>
    <cellStyle name="Titre 4" xfId="390"/>
    <cellStyle name="Título" xfId="391"/>
    <cellStyle name="Tytuł" xfId="392"/>
    <cellStyle name="Überschrift" xfId="393"/>
    <cellStyle name="Überschrift 1" xfId="394"/>
    <cellStyle name="Überschrift 2" xfId="395"/>
    <cellStyle name="Überschrift 3" xfId="396"/>
    <cellStyle name="Überschrift 4" xfId="397"/>
    <cellStyle name="Uwaga" xfId="398"/>
    <cellStyle name="Verificar Célula" xfId="399"/>
    <cellStyle name="Vérification" xfId="400"/>
    <cellStyle name="Verknüpfte Zelle" xfId="401"/>
    <cellStyle name="Walutowy [0]_Diagram industry" xfId="402"/>
    <cellStyle name="Walutowy_Diagram industry" xfId="403"/>
    <cellStyle name="Warnender Text" xfId="404"/>
    <cellStyle name="X01_Page_head" xfId="405"/>
    <cellStyle name="X02_Text subhead" xfId="406"/>
    <cellStyle name="X03_Col head general" xfId="407"/>
    <cellStyle name="X04_Text subhead" xfId="408"/>
    <cellStyle name="X05_Figs" xfId="409"/>
    <cellStyle name="X06_Figs %" xfId="410"/>
    <cellStyle name="X07_Notes" xfId="411"/>
    <cellStyle name="X08_Total Oil" xfId="412"/>
    <cellStyle name="X09_Folio" xfId="413"/>
    <cellStyle name="X10_Figs 21 dec" xfId="414"/>
    <cellStyle name="X12_Total Figs 1 dec" xfId="415"/>
    <cellStyle name="Zelle überprüfen" xfId="416"/>
    <cellStyle name="Złe" xfId="417"/>
    <cellStyle name="Гиперссылка" xfId="418"/>
    <cellStyle name="Обычный_2++" xfId="4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63235812153349E-2"/>
          <c:y val="7.5288658706297376E-2"/>
          <c:w val="0.82585278276481144"/>
          <c:h val="0.8734297370189192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'EU 1-country'!$AH$39</c:f>
              <c:strCache>
                <c:ptCount val="1"/>
                <c:pt idx="0">
                  <c:v>Change 2010–2011 (million tonnes)</c:v>
                </c:pt>
              </c:strCache>
            </c:strRef>
          </c:tx>
          <c:spPr>
            <a:gradFill flip="none" rotWithShape="1">
              <a:gsLst>
                <a:gs pos="0">
                  <a:schemeClr val="tx2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27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 1-country'!$AG$40:$AG$66</c:f>
              <c:strCache>
                <c:ptCount val="27"/>
                <c:pt idx="0">
                  <c:v>Romania</c:v>
                </c:pt>
                <c:pt idx="1">
                  <c:v>Bulgaria</c:v>
                </c:pt>
                <c:pt idx="2">
                  <c:v>Spain</c:v>
                </c:pt>
                <c:pt idx="3">
                  <c:v>Estonia</c:v>
                </c:pt>
                <c:pt idx="4">
                  <c:v>Lithuania</c:v>
                </c:pt>
                <c:pt idx="5">
                  <c:v>Slovenia</c:v>
                </c:pt>
                <c:pt idx="6">
                  <c:v>Malta</c:v>
                </c:pt>
                <c:pt idx="7">
                  <c:v>Luxembourg</c:v>
                </c:pt>
                <c:pt idx="8">
                  <c:v>Cyprus</c:v>
                </c:pt>
                <c:pt idx="9">
                  <c:v>Latvia</c:v>
                </c:pt>
                <c:pt idx="10">
                  <c:v>Slovakia</c:v>
                </c:pt>
                <c:pt idx="11">
                  <c:v>Portugal</c:v>
                </c:pt>
                <c:pt idx="12">
                  <c:v>Hungary</c:v>
                </c:pt>
                <c:pt idx="13">
                  <c:v>Austria</c:v>
                </c:pt>
                <c:pt idx="14">
                  <c:v>Greece</c:v>
                </c:pt>
                <c:pt idx="15">
                  <c:v>Poland</c:v>
                </c:pt>
                <c:pt idx="16">
                  <c:v>Czech Republic</c:v>
                </c:pt>
                <c:pt idx="17">
                  <c:v>Ireland</c:v>
                </c:pt>
                <c:pt idx="18">
                  <c:v>Sweden</c:v>
                </c:pt>
                <c:pt idx="19">
                  <c:v>Denmark</c:v>
                </c:pt>
                <c:pt idx="20">
                  <c:v>Finland</c:v>
                </c:pt>
                <c:pt idx="21">
                  <c:v>Italy</c:v>
                </c:pt>
                <c:pt idx="22">
                  <c:v>Belgium</c:v>
                </c:pt>
                <c:pt idx="23">
                  <c:v>Netherlands</c:v>
                </c:pt>
                <c:pt idx="24">
                  <c:v>Germany</c:v>
                </c:pt>
                <c:pt idx="25">
                  <c:v>France</c:v>
                </c:pt>
                <c:pt idx="26">
                  <c:v>United Kingdom</c:v>
                </c:pt>
              </c:strCache>
            </c:strRef>
          </c:cat>
          <c:val>
            <c:numRef>
              <c:f>'EU 1-country'!$AH$40:$AH$66</c:f>
              <c:numCache>
                <c:formatCode>#,##0.0</c:formatCode>
                <c:ptCount val="27"/>
                <c:pt idx="0">
                  <c:v>6.7243409548580093</c:v>
                </c:pt>
                <c:pt idx="1">
                  <c:v>5.7808905164185997</c:v>
                </c:pt>
                <c:pt idx="2">
                  <c:v>1.8423829834880308</c:v>
                </c:pt>
                <c:pt idx="3">
                  <c:v>0.96681021974930259</c:v>
                </c:pt>
                <c:pt idx="4">
                  <c:v>0.49111101057829726</c:v>
                </c:pt>
                <c:pt idx="5">
                  <c:v>2.7505484666602568E-2</c:v>
                </c:pt>
                <c:pt idx="6">
                  <c:v>2.3271913532009875E-2</c:v>
                </c:pt>
                <c:pt idx="7">
                  <c:v>-0.15417755223489985</c:v>
                </c:pt>
                <c:pt idx="8">
                  <c:v>-0.28916981643205147</c:v>
                </c:pt>
                <c:pt idx="9">
                  <c:v>-0.54035713936090002</c:v>
                </c:pt>
                <c:pt idx="10">
                  <c:v>-0.59939606934459877</c:v>
                </c:pt>
                <c:pt idx="11">
                  <c:v>-1.3959696310774889</c:v>
                </c:pt>
                <c:pt idx="12">
                  <c:v>-1.7976782146279002</c:v>
                </c:pt>
                <c:pt idx="13">
                  <c:v>-2.1706246355010079</c:v>
                </c:pt>
                <c:pt idx="14">
                  <c:v>-2.2331019885290009</c:v>
                </c:pt>
                <c:pt idx="15">
                  <c:v>-2.2808067730849726</c:v>
                </c:pt>
                <c:pt idx="16">
                  <c:v>-3.9270575556609839</c:v>
                </c:pt>
                <c:pt idx="17">
                  <c:v>-3.9800794977238985</c:v>
                </c:pt>
                <c:pt idx="18">
                  <c:v>-4.0384533415847033</c:v>
                </c:pt>
                <c:pt idx="19">
                  <c:v>-4.9689677542147983</c:v>
                </c:pt>
                <c:pt idx="20">
                  <c:v>-7.5178654157967975</c:v>
                </c:pt>
                <c:pt idx="21">
                  <c:v>-11.521871677424002</c:v>
                </c:pt>
                <c:pt idx="22">
                  <c:v>-11.610815111984994</c:v>
                </c:pt>
                <c:pt idx="23">
                  <c:v>-14.797707856230002</c:v>
                </c:pt>
                <c:pt idx="24">
                  <c:v>-27.02336971435696</c:v>
                </c:pt>
                <c:pt idx="25">
                  <c:v>-28.657334316814026</c:v>
                </c:pt>
                <c:pt idx="26">
                  <c:v>-41.339484203709986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4732160"/>
        <c:axId val="124733696"/>
      </c:barChart>
      <c:catAx>
        <c:axId val="124732160"/>
        <c:scaling>
          <c:orientation val="minMax"/>
        </c:scaling>
        <c:delete val="0"/>
        <c:axPos val="l"/>
        <c:majorGridlines>
          <c:spPr>
            <a:ln w="952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124733696"/>
        <c:crosses val="autoZero"/>
        <c:auto val="0"/>
        <c:lblAlgn val="l"/>
        <c:lblOffset val="100"/>
        <c:tickLblSkip val="1"/>
        <c:noMultiLvlLbl val="0"/>
      </c:catAx>
      <c:valAx>
        <c:axId val="124733696"/>
        <c:scaling>
          <c:orientation val="minMax"/>
          <c:max val="10"/>
          <c:min val="-50"/>
        </c:scaling>
        <c:delete val="0"/>
        <c:axPos val="b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FF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en-GB" sz="1100" b="0" baseline="0"/>
                  <a:t>Change 2010-2011 (millions tonnes CO2 eq.)</a:t>
                </a:r>
              </a:p>
            </c:rich>
          </c:tx>
          <c:layout>
            <c:manualLayout>
              <c:xMode val="edge"/>
              <c:yMode val="edge"/>
              <c:x val="0.2032847569140884"/>
              <c:y val="2.41986426587820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FF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124732160"/>
        <c:crosses val="autoZero"/>
        <c:crossBetween val="between"/>
        <c:majorUnit val="5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44824</xdr:colOff>
      <xdr:row>3</xdr:row>
      <xdr:rowOff>21851</xdr:rowOff>
    </xdr:from>
    <xdr:to>
      <xdr:col>13</xdr:col>
      <xdr:colOff>458881</xdr:colOff>
      <xdr:row>32</xdr:row>
      <xdr:rowOff>107576</xdr:rowOff>
    </xdr:to>
    <xdr:graphicFrame macro="">
      <xdr:nvGraphicFramePr>
        <xdr:cNvPr id="2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0.28088</cdr:x>
      <cdr:y>0.68469</cdr:y>
    </cdr:from>
    <cdr:to>
      <cdr:x>0.69582</cdr:x>
      <cdr:y>0.89001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79191" y="3603440"/>
          <a:ext cx="2185158" cy="1080567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  <a:ln xmlns:a="http://schemas.openxmlformats.org/drawingml/2006/main">
          <a:solidFill>
            <a:schemeClr val="tx2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0"/>
            <a:t>EU-27 change</a:t>
          </a:r>
          <a:r>
            <a:rPr lang="en-GB" sz="1200" b="0" baseline="0"/>
            <a:t> 2010-2011 = -155 (million tonnes) &gt; -3.3%</a:t>
          </a:r>
        </a:p>
        <a:p xmlns:a="http://schemas.openxmlformats.org/drawingml/2006/main">
          <a:endParaRPr lang="en-GB" sz="1200" b="0" baseline="0"/>
        </a:p>
        <a:p xmlns:a="http://schemas.openxmlformats.org/drawingml/2006/main">
          <a:r>
            <a:rPr lang="en-GB" sz="1200" b="0" baseline="0"/>
            <a:t>EU-15 change 2010-2011 = -160 (million tonnes) &gt; -4.2%</a:t>
          </a:r>
          <a:endParaRPr lang="en-GB" sz="1200" b="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_charts_2013_may_2505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ernandez\Local%20Settings\Temporary%20Internet%20Files\Content.Outlook\YUDR24V4\Proxy%202010%20Berechnung%20in%202011\1A\1A%20proxy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nandez\2010\SOER\EEA%20E&amp;E%20Framework%20Contract\Revised%20Fact%20Sheets\Spreadsheets\EN18%20Electricity%20consumption%20(200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nandez\2010\SOER\Projects\EEA%20E&amp;E%20Framework%20Contract\Factsheets\European%20Union\Revised%20Fact%20Sheets\Spreadsheets\EN26%20Total%20energy%20consumption%20by%20fuel%20(2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.joerss\Desktop\Documents\21%20Daten\BP\statistical_review_of_world_energy_full_report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ld\Documents\&amp;ah\aProjekte\7230%20EU%20EEA%20ETCACM\Proxy%20inventory\2012\Berechnung%202012\120731%20verified%20emissions%20CITL%20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TEMP\CRF_2000_19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me\UNFCCC\CRF%20Reporter\CRFReport-templ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FCCC\CRFReporter2\Template\FromCustomer\LULUCF%20module%20-%20v%201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3\Projekte\1000\1840_ETC_ACC\Intern\0%20ETC%20ACC%202009\1.4.1.2%20EC%20GHG%20Inventory%20report\1%20Inventory\Inventory\EC09_TrendTable_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matthes\Felix\_%20%20Daten\Emissionsdaten%20national\CRF%202006%20Submission\Germany%20-%202006%20-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nandez\2010\SOER\EEA%20E&amp;E%20Framework%20Contract\Revised%20Fact%20Sheets\Spreadsheets\EN17%20Total%20energy%20consumption%20intensity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 PR &gt;&gt;"/>
      <sheetName val="EU trends"/>
      <sheetName val="EU 1-country"/>
      <sheetName val="EU 2-gas"/>
      <sheetName val="EU CO2 1A1a"/>
      <sheetName val="EU CO2 1A4b"/>
      <sheetName val="Primary energy"/>
      <sheetName val="Drivers Kaya CRF"/>
      <sheetName val="Drivers Kaya"/>
      <sheetName val="households and temperature"/>
      <sheetName val="key sources"/>
      <sheetName val="auxliary data &gt;&gt;"/>
      <sheetName val="EU 2-sector"/>
      <sheetName val="CRF1"/>
      <sheetName val="FEC"/>
      <sheetName val="renewables (final)"/>
      <sheetName val="renewables (primary)"/>
      <sheetName val="REN_split"/>
      <sheetName val="ETS_11"/>
      <sheetName val="ETS_12"/>
      <sheetName val="temp - monthly"/>
      <sheetName val="CSI temperature"/>
      <sheetName val="GVA"/>
      <sheetName val="fuel prices"/>
      <sheetName val="gasoline-diesel prices"/>
    </sheetNames>
    <sheetDataSet>
      <sheetData sheetId="0"/>
      <sheetData sheetId="1"/>
      <sheetData sheetId="2">
        <row r="39">
          <cell r="AH39" t="str">
            <v>Change 2010–2011 (million tonnes)</v>
          </cell>
        </row>
        <row r="40">
          <cell r="AG40" t="str">
            <v>Romania</v>
          </cell>
          <cell r="AH40">
            <v>6.7243409548580093</v>
          </cell>
        </row>
        <row r="41">
          <cell r="AG41" t="str">
            <v>Bulgaria</v>
          </cell>
          <cell r="AH41">
            <v>5.7808905164185997</v>
          </cell>
        </row>
        <row r="42">
          <cell r="AG42" t="str">
            <v>Spain</v>
          </cell>
          <cell r="AH42">
            <v>1.8423829834880308</v>
          </cell>
        </row>
        <row r="43">
          <cell r="AG43" t="str">
            <v>Estonia</v>
          </cell>
          <cell r="AH43">
            <v>0.96681021974930259</v>
          </cell>
        </row>
        <row r="44">
          <cell r="AG44" t="str">
            <v>Lithuania</v>
          </cell>
          <cell r="AH44">
            <v>0.49111101057829726</v>
          </cell>
        </row>
        <row r="45">
          <cell r="AG45" t="str">
            <v>Slovenia</v>
          </cell>
          <cell r="AH45">
            <v>2.7505484666602568E-2</v>
          </cell>
        </row>
        <row r="46">
          <cell r="AG46" t="str">
            <v>Malta</v>
          </cell>
          <cell r="AH46">
            <v>2.3271913532009875E-2</v>
          </cell>
        </row>
        <row r="47">
          <cell r="AG47" t="str">
            <v>Luxembourg</v>
          </cell>
          <cell r="AH47">
            <v>-0.15417755223489985</v>
          </cell>
        </row>
        <row r="48">
          <cell r="AG48" t="str">
            <v>Cyprus</v>
          </cell>
          <cell r="AH48">
            <v>-0.28916981643205147</v>
          </cell>
        </row>
        <row r="49">
          <cell r="AG49" t="str">
            <v>Latvia</v>
          </cell>
          <cell r="AH49">
            <v>-0.54035713936090002</v>
          </cell>
        </row>
        <row r="50">
          <cell r="AG50" t="str">
            <v>Slovakia</v>
          </cell>
          <cell r="AH50">
            <v>-0.59939606934459877</v>
          </cell>
        </row>
        <row r="51">
          <cell r="AG51" t="str">
            <v>Portugal</v>
          </cell>
          <cell r="AH51">
            <v>-1.3959696310774889</v>
          </cell>
        </row>
        <row r="52">
          <cell r="AG52" t="str">
            <v>Hungary</v>
          </cell>
          <cell r="AH52">
            <v>-1.7976782146279002</v>
          </cell>
        </row>
        <row r="53">
          <cell r="AG53" t="str">
            <v>Austria</v>
          </cell>
          <cell r="AH53">
            <v>-2.1706246355010079</v>
          </cell>
        </row>
        <row r="54">
          <cell r="AG54" t="str">
            <v>Greece</v>
          </cell>
          <cell r="AH54">
            <v>-2.2331019885290009</v>
          </cell>
        </row>
        <row r="55">
          <cell r="AG55" t="str">
            <v>Poland</v>
          </cell>
          <cell r="AH55">
            <v>-2.2808067730849726</v>
          </cell>
        </row>
        <row r="56">
          <cell r="AG56" t="str">
            <v>Czech Republic</v>
          </cell>
          <cell r="AH56">
            <v>-3.9270575556609839</v>
          </cell>
        </row>
        <row r="57">
          <cell r="AG57" t="str">
            <v>Ireland</v>
          </cell>
          <cell r="AH57">
            <v>-3.9800794977238985</v>
          </cell>
        </row>
        <row r="58">
          <cell r="AG58" t="str">
            <v>Sweden</v>
          </cell>
          <cell r="AH58">
            <v>-4.0384533415847033</v>
          </cell>
        </row>
        <row r="59">
          <cell r="AG59" t="str">
            <v>Denmark</v>
          </cell>
          <cell r="AH59">
            <v>-4.9689677542147983</v>
          </cell>
        </row>
        <row r="60">
          <cell r="AG60" t="str">
            <v>Finland</v>
          </cell>
          <cell r="AH60">
            <v>-7.5178654157967975</v>
          </cell>
        </row>
        <row r="61">
          <cell r="AG61" t="str">
            <v>Italy</v>
          </cell>
          <cell r="AH61">
            <v>-11.521871677424002</v>
          </cell>
        </row>
        <row r="62">
          <cell r="AG62" t="str">
            <v>Belgium</v>
          </cell>
          <cell r="AH62">
            <v>-11.610815111984994</v>
          </cell>
        </row>
        <row r="63">
          <cell r="AG63" t="str">
            <v>Netherlands</v>
          </cell>
          <cell r="AH63">
            <v>-14.797707856230002</v>
          </cell>
        </row>
        <row r="64">
          <cell r="AG64" t="str">
            <v>Germany</v>
          </cell>
          <cell r="AH64">
            <v>-27.02336971435696</v>
          </cell>
        </row>
        <row r="65">
          <cell r="AG65" t="str">
            <v>France</v>
          </cell>
          <cell r="AH65">
            <v>-28.657334316814026</v>
          </cell>
        </row>
        <row r="66">
          <cell r="AG66" t="str">
            <v>United Kingdom</v>
          </cell>
          <cell r="AH66">
            <v>-41.339484203709986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-1A vergleich BP  Eurostat"/>
      <sheetName val="Tabelle1"/>
      <sheetName val="est. NCVs Eurostat"/>
      <sheetName val="Mod-1A Eurostat Oil"/>
      <sheetName val="Mod-1A Eurostat Coal"/>
      <sheetName val="Mod-1A Eurost Natural Gas"/>
      <sheetName val="Mod-1A CRF"/>
      <sheetName val="Mod-1A BP Oil"/>
      <sheetName val="Mod-1A BP Coal"/>
      <sheetName val="Mod-1A BP Natural Gas"/>
      <sheetName val="1A"/>
      <sheetName val="Namen"/>
      <sheetName val="List"/>
      <sheetName val="Belgien&amp;Luxemburg"/>
      <sheetName val="Oil Consumption – tonnes"/>
      <sheetName val="BP Oil"/>
      <sheetName val="BP Coal"/>
      <sheetName val="BP Natural 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41868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- pipeline"/>
      <sheetName val="Gas - Prices "/>
      <sheetName val="Coal - Reserves"/>
      <sheetName val="Coal - Prices"/>
      <sheetName val="Coal - Production tonnes"/>
      <sheetName val=" Coal - Production Mtoe"/>
      <sheetName val="Coal - Consumption Mtoe"/>
      <sheetName val="Nuclear Energy Consumption TWh"/>
      <sheetName val="Nuclear Energy Consumption Mtoe"/>
      <sheetName val="Hydro Consumption TWh"/>
      <sheetName val=" Hydro Consumption - tonnes "/>
      <sheetName val="Other renewables-Twh"/>
      <sheetName val="Other renewables-Mtoe"/>
      <sheetName val="Biofuels Production - barrels "/>
      <sheetName val="Biofuels Production - Ktoe"/>
      <sheetName val="Primary Energy - Consumption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ion"/>
      <sheetName val="EEA dataviewer"/>
      <sheetName val="CITL data"/>
      <sheetName val="Country codes"/>
    </sheetNames>
    <sheetDataSet>
      <sheetData sheetId="0"/>
      <sheetData sheetId="1"/>
      <sheetData sheetId="2"/>
      <sheetData sheetId="3">
        <row r="1">
          <cell r="A1" t="str">
            <v>Country</v>
          </cell>
          <cell r="B1" t="str">
            <v>ISO code</v>
          </cell>
        </row>
        <row r="2">
          <cell r="A2" t="str">
            <v>Austria</v>
          </cell>
          <cell r="B2" t="str">
            <v>AT</v>
          </cell>
        </row>
        <row r="3">
          <cell r="A3" t="str">
            <v>Belgium</v>
          </cell>
          <cell r="B3" t="str">
            <v>BE</v>
          </cell>
        </row>
        <row r="4">
          <cell r="A4" t="str">
            <v>Bulgaria</v>
          </cell>
          <cell r="B4" t="str">
            <v>BG</v>
          </cell>
        </row>
        <row r="5">
          <cell r="A5" t="str">
            <v>Cyprus</v>
          </cell>
          <cell r="B5" t="str">
            <v>CY</v>
          </cell>
        </row>
        <row r="6">
          <cell r="A6" t="str">
            <v>Czech Republic</v>
          </cell>
          <cell r="B6" t="str">
            <v>CZ</v>
          </cell>
        </row>
        <row r="7">
          <cell r="A7" t="str">
            <v>Denmark</v>
          </cell>
          <cell r="B7" t="str">
            <v>DK</v>
          </cell>
        </row>
        <row r="8">
          <cell r="A8" t="str">
            <v>Estonia</v>
          </cell>
          <cell r="B8" t="str">
            <v>EE</v>
          </cell>
        </row>
        <row r="9">
          <cell r="A9" t="str">
            <v>Finland</v>
          </cell>
          <cell r="B9" t="str">
            <v>FI</v>
          </cell>
        </row>
        <row r="10">
          <cell r="A10" t="str">
            <v>France</v>
          </cell>
          <cell r="B10" t="str">
            <v>FR</v>
          </cell>
        </row>
        <row r="11">
          <cell r="A11" t="str">
            <v>Germany</v>
          </cell>
          <cell r="B11" t="str">
            <v>DE</v>
          </cell>
        </row>
        <row r="12">
          <cell r="A12" t="str">
            <v>Greece</v>
          </cell>
          <cell r="B12" t="str">
            <v>GR</v>
          </cell>
        </row>
        <row r="13">
          <cell r="A13" t="str">
            <v>Hungary</v>
          </cell>
          <cell r="B13" t="str">
            <v>HU</v>
          </cell>
        </row>
        <row r="14">
          <cell r="A14" t="str">
            <v>Ireland</v>
          </cell>
          <cell r="B14" t="str">
            <v>IE</v>
          </cell>
        </row>
        <row r="15">
          <cell r="A15" t="str">
            <v>Italy</v>
          </cell>
          <cell r="B15" t="str">
            <v>IT</v>
          </cell>
        </row>
        <row r="16">
          <cell r="A16" t="str">
            <v>Latvia</v>
          </cell>
          <cell r="B16" t="str">
            <v>LV</v>
          </cell>
        </row>
        <row r="17">
          <cell r="A17" t="str">
            <v>Lithuania</v>
          </cell>
          <cell r="B17" t="str">
            <v>LT</v>
          </cell>
        </row>
        <row r="18">
          <cell r="A18" t="str">
            <v>Luxembourg</v>
          </cell>
          <cell r="B18" t="str">
            <v>LU</v>
          </cell>
        </row>
        <row r="19">
          <cell r="A19" t="str">
            <v>Malta</v>
          </cell>
          <cell r="B19" t="str">
            <v>MT</v>
          </cell>
        </row>
        <row r="20">
          <cell r="A20" t="str">
            <v>Netherlands</v>
          </cell>
          <cell r="B20" t="str">
            <v>NL</v>
          </cell>
        </row>
        <row r="21">
          <cell r="A21" t="str">
            <v>Poland</v>
          </cell>
          <cell r="B21" t="str">
            <v>PL</v>
          </cell>
        </row>
        <row r="22">
          <cell r="A22" t="str">
            <v>Portugal</v>
          </cell>
          <cell r="B22" t="str">
            <v>PT</v>
          </cell>
        </row>
        <row r="23">
          <cell r="A23" t="str">
            <v>Romania</v>
          </cell>
          <cell r="B23" t="str">
            <v>RO</v>
          </cell>
        </row>
        <row r="24">
          <cell r="A24" t="str">
            <v>Slovakia</v>
          </cell>
          <cell r="B24" t="str">
            <v>SK</v>
          </cell>
        </row>
        <row r="25">
          <cell r="A25" t="str">
            <v>Slovenia</v>
          </cell>
          <cell r="B25" t="str">
            <v>SI</v>
          </cell>
        </row>
        <row r="26">
          <cell r="A26" t="str">
            <v>Spain</v>
          </cell>
          <cell r="B26" t="str">
            <v>ES</v>
          </cell>
        </row>
        <row r="27">
          <cell r="A27" t="str">
            <v>Sweden</v>
          </cell>
          <cell r="B27" t="str">
            <v>SE</v>
          </cell>
        </row>
        <row r="28">
          <cell r="A28" t="str">
            <v>United Kingdom</v>
          </cell>
          <cell r="B28" t="str">
            <v>GB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CO2e"/>
    </sheetNames>
    <sheetDataSet>
      <sheetData sheetId="0" refreshError="1">
        <row r="4">
          <cell r="C4" t="str">
            <v>Austria</v>
          </cell>
        </row>
        <row r="6">
          <cell r="C6">
            <v>1999</v>
          </cell>
        </row>
        <row r="30">
          <cell r="C30" t="str">
            <v>submission 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"/>
      <sheetName val="Table2(II).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s1"/>
      <sheetName val="Table4.B(a)s2"/>
      <sheetName val="Table4.B(b)"/>
      <sheetName val="Table4.C"/>
      <sheetName val="Table4.Ds1"/>
      <sheetName val="Table4.Ds2"/>
      <sheetName val="Table4.E"/>
      <sheetName val="Table4.F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Table6"/>
      <sheetName val="Table6.A,C"/>
      <sheetName val="Table6.Bs1"/>
      <sheetName val="Table6.Bs2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"/>
      <sheetName val="Table8(a)s1"/>
      <sheetName val="Table8(a)s2"/>
      <sheetName val="Table8(b)"/>
      <sheetName val="Table9(a)"/>
      <sheetName val="Table9(b)"/>
      <sheetName val="Table10s1"/>
      <sheetName val="Table10s1.2"/>
      <sheetName val="Table10s1.3"/>
      <sheetName val="Table10s2"/>
      <sheetName val="Table10s2.2"/>
      <sheetName val="Table10s2.3"/>
      <sheetName val="Table10s3"/>
      <sheetName val="Table10s3.2"/>
      <sheetName val="Table10s3.3"/>
      <sheetName val="Table10s4"/>
      <sheetName val="Table10s4.2"/>
      <sheetName val="Table10s4.3"/>
      <sheetName val="Table10s5"/>
      <sheetName val="Table10s5.2"/>
      <sheetName val="Table10s5.3"/>
      <sheetName val="ReporterHelpSheet"/>
      <sheetName val="Table8(b).2"/>
      <sheetName val="Table8(b).3"/>
      <sheetName val="Table8(b).4"/>
      <sheetName val="Table8(b).5"/>
      <sheetName val="Table8(b)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5"/>
      <sheetName val="Table5.A"/>
      <sheetName val="Table5.B"/>
      <sheetName val="Table5.C"/>
      <sheetName val="Table5.D"/>
      <sheetName val="Table5.E"/>
      <sheetName val="Table5.F"/>
      <sheetName val="Table5(I)"/>
      <sheetName val="Table5(II)"/>
      <sheetName val="Table5(III)"/>
      <sheetName val="Table5(IV)"/>
      <sheetName val="Table5(V)"/>
      <sheetName val="Summary1.A"/>
      <sheetName val="Summary2"/>
      <sheetName val="Summary3"/>
      <sheetName val="Table7"/>
      <sheetName val="Table9"/>
      <sheetName val="Table10"/>
    </sheetNames>
    <sheetDataSet>
      <sheetData sheetId="0">
        <row r="4">
          <cell r="C4" t="str">
            <v>Country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15"/>
      <sheetName val="EU12"/>
      <sheetName val="EU27"/>
      <sheetName val="AT"/>
      <sheetName val="BE"/>
      <sheetName val="DK"/>
      <sheetName val="FI"/>
      <sheetName val="FR"/>
      <sheetName val="GR"/>
      <sheetName val="DE"/>
      <sheetName val="IE"/>
      <sheetName val="IT"/>
      <sheetName val="LU"/>
      <sheetName val="NL"/>
      <sheetName val="PT"/>
      <sheetName val="ES"/>
      <sheetName val="SE"/>
      <sheetName val="GB"/>
      <sheetName val="BG"/>
      <sheetName val="CY"/>
      <sheetName val="CZ"/>
      <sheetName val="EE"/>
      <sheetName val="HU"/>
      <sheetName val="LT"/>
      <sheetName val="LV"/>
      <sheetName val="MT"/>
      <sheetName val="PL"/>
      <sheetName val="RO"/>
      <sheetName val="SI"/>
      <sheetName val="SK"/>
      <sheetName val="CH"/>
      <sheetName val="HR"/>
      <sheetName val="IS"/>
      <sheetName val="LI"/>
      <sheetName val="NO"/>
      <sheetName val="TR"/>
      <sheetName val="Overview"/>
      <sheetName val="F-gases"/>
      <sheetName val="Overall"/>
      <sheetName val="Share CO2"/>
      <sheetName val="Change CO2"/>
      <sheetName val="Share CH4"/>
      <sheetName val="Change CH4"/>
      <sheetName val="Share N2O"/>
      <sheetName val="Change N2O"/>
      <sheetName val="Share F-gas"/>
      <sheetName val="Change F-gas"/>
      <sheetName val="data Figures"/>
      <sheetName val="Fig 1 EU15"/>
      <sheetName val="Fig 1 EU27"/>
      <sheetName val="EU15 energy"/>
      <sheetName val="EU15 industrial process"/>
      <sheetName val="EU15 solvent"/>
      <sheetName val="EU15 agriculture"/>
      <sheetName val="EU15 LULUCF"/>
      <sheetName val="EU15 waste"/>
      <sheetName val="EU15 other"/>
      <sheetName val="CO2"/>
      <sheetName val="CH4"/>
      <sheetName val="N2O"/>
      <sheetName val="HFC"/>
      <sheetName val="PFC"/>
      <sheetName val="SF6"/>
      <sheetName val="F_gases"/>
      <sheetName val="EU27 energy"/>
      <sheetName val="EU27 industrial process"/>
      <sheetName val="EU27 solvent"/>
      <sheetName val="EU27 agriculture"/>
      <sheetName val="EU27 LULUCF"/>
      <sheetName val="EU27 waste"/>
      <sheetName val="EU27 other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F"/>
      <sheetName val="Table4.E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2009"/>
      <sheetName val="20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AJ104"/>
  <sheetViews>
    <sheetView tabSelected="1" zoomScale="85" workbookViewId="0">
      <selection activeCell="E24" sqref="E24"/>
    </sheetView>
  </sheetViews>
  <sheetFormatPr defaultRowHeight="12.75"/>
  <cols>
    <col min="1" max="1" width="17.140625" style="3" customWidth="1"/>
    <col min="2" max="8" width="13.7109375" style="3" customWidth="1"/>
    <col min="9" max="9" width="22.7109375" style="3" bestFit="1" customWidth="1"/>
    <col min="10" max="22" width="9.140625" style="3"/>
    <col min="23" max="23" width="13.28515625" style="3" customWidth="1"/>
    <col min="24" max="24" width="16" style="3" customWidth="1"/>
    <col min="25" max="25" width="10.28515625" style="3" customWidth="1"/>
    <col min="26" max="26" width="12.28515625" style="3" customWidth="1"/>
    <col min="27" max="27" width="13.7109375" style="3" customWidth="1"/>
    <col min="28" max="28" width="11.42578125" style="3" customWidth="1"/>
    <col min="29" max="29" width="11.28515625" style="3" customWidth="1"/>
    <col min="30" max="30" width="11.140625" style="3" customWidth="1"/>
    <col min="31" max="31" width="14.28515625" style="3" customWidth="1"/>
    <col min="32" max="32" width="14.140625" style="3" customWidth="1"/>
    <col min="33" max="33" width="14" style="3" customWidth="1"/>
    <col min="34" max="34" width="15.42578125" style="3" customWidth="1"/>
    <col min="35" max="16384" width="9.140625" style="3"/>
  </cols>
  <sheetData>
    <row r="2" spans="1:8" ht="15.75">
      <c r="A2" s="1"/>
      <c r="B2" s="1"/>
      <c r="C2" s="1"/>
      <c r="D2" s="1"/>
      <c r="E2" s="1"/>
      <c r="F2" s="1"/>
      <c r="G2" s="1"/>
      <c r="H2" s="2" t="s">
        <v>0</v>
      </c>
    </row>
    <row r="3" spans="1:8">
      <c r="A3" s="1"/>
      <c r="B3" s="1"/>
      <c r="C3" s="1"/>
      <c r="D3" s="1"/>
      <c r="E3" s="1"/>
      <c r="F3" s="1"/>
      <c r="G3" s="1"/>
    </row>
    <row r="4" spans="1:8">
      <c r="A4" s="1"/>
      <c r="B4" s="1"/>
      <c r="C4" s="1"/>
      <c r="D4" s="1"/>
      <c r="E4" s="1"/>
      <c r="F4" s="1"/>
      <c r="G4" s="1"/>
    </row>
    <row r="5" spans="1:8" ht="14.25">
      <c r="A5" s="4"/>
      <c r="B5" s="5"/>
      <c r="C5" s="5"/>
      <c r="D5" s="1"/>
      <c r="E5" s="4"/>
      <c r="F5" s="5"/>
      <c r="G5" s="1"/>
    </row>
    <row r="6" spans="1:8" ht="14.25">
      <c r="A6" s="4"/>
      <c r="B6" s="5"/>
      <c r="C6" s="5"/>
      <c r="D6" s="1"/>
      <c r="E6" s="4"/>
      <c r="F6" s="5"/>
      <c r="G6" s="1"/>
    </row>
    <row r="7" spans="1:8" ht="14.25">
      <c r="A7" s="6"/>
      <c r="B7" s="7"/>
      <c r="C7" s="8"/>
      <c r="D7" s="1"/>
      <c r="E7" s="6"/>
      <c r="F7" s="9"/>
      <c r="G7" s="1"/>
    </row>
    <row r="8" spans="1:8" ht="14.25">
      <c r="A8" s="6"/>
      <c r="B8" s="7"/>
      <c r="C8" s="8"/>
      <c r="D8" s="1"/>
      <c r="E8" s="6"/>
      <c r="F8" s="9"/>
      <c r="G8" s="1"/>
    </row>
    <row r="9" spans="1:8" ht="14.25">
      <c r="A9" s="6"/>
      <c r="B9" s="7"/>
      <c r="C9" s="8"/>
      <c r="D9" s="1"/>
      <c r="E9" s="6"/>
      <c r="F9" s="9"/>
      <c r="G9" s="1"/>
    </row>
    <row r="10" spans="1:8" ht="14.25">
      <c r="A10" s="6"/>
      <c r="B10" s="7"/>
      <c r="C10" s="8"/>
      <c r="D10" s="1"/>
      <c r="E10" s="6"/>
      <c r="F10" s="9"/>
      <c r="G10" s="1"/>
    </row>
    <row r="11" spans="1:8" ht="14.25">
      <c r="A11" s="6"/>
      <c r="B11" s="7"/>
      <c r="C11" s="8"/>
      <c r="D11" s="1"/>
      <c r="E11" s="6"/>
      <c r="F11" s="9"/>
      <c r="G11" s="1"/>
    </row>
    <row r="12" spans="1:8" ht="14.25">
      <c r="A12" s="6"/>
      <c r="B12" s="7"/>
      <c r="C12" s="8"/>
      <c r="D12" s="1"/>
      <c r="E12" s="6"/>
      <c r="F12" s="9"/>
      <c r="G12" s="1"/>
    </row>
    <row r="13" spans="1:8" ht="14.25">
      <c r="A13" s="6"/>
      <c r="B13" s="10"/>
      <c r="C13" s="8"/>
      <c r="D13" s="1"/>
      <c r="E13" s="6"/>
      <c r="F13" s="9"/>
      <c r="G13" s="1"/>
    </row>
    <row r="14" spans="1:8" ht="14.25">
      <c r="A14" s="6"/>
      <c r="B14" s="7"/>
      <c r="C14" s="8"/>
      <c r="D14" s="1"/>
      <c r="E14" s="6"/>
      <c r="F14" s="9"/>
      <c r="G14" s="1"/>
    </row>
    <row r="15" spans="1:8" ht="14.25">
      <c r="A15" s="6"/>
      <c r="B15" s="7"/>
      <c r="C15" s="8"/>
      <c r="D15" s="1"/>
      <c r="E15" s="6"/>
      <c r="F15" s="9"/>
      <c r="G15" s="1"/>
    </row>
    <row r="16" spans="1:8" ht="14.25">
      <c r="A16" s="6"/>
      <c r="B16" s="7"/>
      <c r="C16" s="8"/>
      <c r="D16" s="1"/>
      <c r="E16" s="6"/>
      <c r="F16" s="9"/>
      <c r="G16" s="1"/>
    </row>
    <row r="17" spans="1:7" ht="14.25">
      <c r="A17" s="6"/>
      <c r="B17" s="7"/>
      <c r="C17" s="8"/>
      <c r="D17" s="1"/>
      <c r="E17" s="6"/>
      <c r="F17" s="9"/>
      <c r="G17" s="1"/>
    </row>
    <row r="18" spans="1:7" ht="14.25">
      <c r="A18" s="6"/>
      <c r="B18" s="7"/>
      <c r="C18" s="8"/>
      <c r="D18" s="1"/>
      <c r="E18" s="6"/>
      <c r="F18" s="9"/>
      <c r="G18" s="1"/>
    </row>
    <row r="19" spans="1:7" ht="14.25">
      <c r="A19" s="6"/>
      <c r="B19" s="7"/>
      <c r="C19" s="8"/>
      <c r="D19" s="1"/>
      <c r="E19" s="6"/>
      <c r="F19" s="9"/>
      <c r="G19" s="1"/>
    </row>
    <row r="20" spans="1:7" ht="14.25">
      <c r="A20" s="6"/>
      <c r="B20" s="7"/>
      <c r="C20" s="8"/>
      <c r="D20" s="1"/>
      <c r="E20" s="6"/>
      <c r="F20" s="9"/>
      <c r="G20" s="1"/>
    </row>
    <row r="21" spans="1:7" ht="14.25">
      <c r="A21" s="6"/>
      <c r="B21" s="7"/>
      <c r="C21" s="8"/>
      <c r="D21" s="1"/>
      <c r="E21" s="6"/>
      <c r="F21" s="9"/>
      <c r="G21" s="1"/>
    </row>
    <row r="22" spans="1:7" ht="14.25">
      <c r="A22" s="6"/>
      <c r="B22" s="7"/>
      <c r="C22" s="8"/>
      <c r="D22" s="1"/>
      <c r="E22" s="6"/>
      <c r="F22" s="9"/>
      <c r="G22" s="1"/>
    </row>
    <row r="23" spans="1:7" ht="14.25">
      <c r="A23" s="6"/>
      <c r="B23" s="11"/>
      <c r="C23" s="8"/>
      <c r="D23" s="1"/>
      <c r="E23" s="6"/>
      <c r="F23" s="9"/>
      <c r="G23" s="1"/>
    </row>
    <row r="24" spans="1:7" ht="14.25">
      <c r="A24" s="6"/>
      <c r="B24" s="11"/>
      <c r="C24" s="8"/>
      <c r="D24" s="1"/>
      <c r="E24" s="6"/>
      <c r="F24" s="9"/>
      <c r="G24" s="1"/>
    </row>
    <row r="25" spans="1:7" ht="14.25">
      <c r="A25" s="6"/>
      <c r="B25" s="7"/>
      <c r="C25" s="8"/>
      <c r="D25" s="1"/>
      <c r="E25" s="6"/>
      <c r="F25" s="9"/>
      <c r="G25" s="1"/>
    </row>
    <row r="26" spans="1:7" ht="14.25">
      <c r="A26" s="6"/>
      <c r="B26" s="7"/>
      <c r="C26" s="8"/>
      <c r="D26" s="1"/>
      <c r="E26" s="6"/>
      <c r="F26" s="9"/>
      <c r="G26" s="1"/>
    </row>
    <row r="27" spans="1:7" ht="14.25">
      <c r="A27" s="6"/>
      <c r="B27" s="7"/>
      <c r="C27" s="8"/>
      <c r="D27" s="1"/>
      <c r="E27" s="6"/>
      <c r="F27" s="9"/>
      <c r="G27" s="1"/>
    </row>
    <row r="28" spans="1:7" ht="14.25">
      <c r="A28" s="6"/>
      <c r="B28" s="7"/>
      <c r="C28" s="8"/>
      <c r="D28" s="1"/>
      <c r="E28" s="6"/>
      <c r="F28" s="9"/>
      <c r="G28" s="1"/>
    </row>
    <row r="29" spans="1:7" ht="14.25">
      <c r="A29" s="6"/>
      <c r="B29" s="7"/>
      <c r="C29" s="8"/>
      <c r="D29" s="1"/>
      <c r="E29" s="6"/>
      <c r="F29" s="9"/>
      <c r="G29" s="1"/>
    </row>
    <row r="30" spans="1:7" ht="14.25">
      <c r="A30" s="6"/>
      <c r="B30" s="7"/>
      <c r="C30" s="8"/>
      <c r="D30" s="1"/>
      <c r="E30" s="6"/>
      <c r="F30" s="9"/>
      <c r="G30" s="1"/>
    </row>
    <row r="31" spans="1:7" ht="14.25">
      <c r="A31" s="6"/>
      <c r="B31" s="7"/>
      <c r="C31" s="8"/>
      <c r="D31" s="1"/>
      <c r="E31" s="6"/>
      <c r="F31" s="9"/>
      <c r="G31" s="1"/>
    </row>
    <row r="32" spans="1:7" ht="14.25">
      <c r="A32" s="6"/>
      <c r="B32" s="7"/>
      <c r="C32" s="8"/>
      <c r="D32" s="1"/>
      <c r="E32" s="6"/>
      <c r="F32" s="9"/>
      <c r="G32" s="1"/>
    </row>
    <row r="33" spans="1:36" ht="14.25">
      <c r="A33" s="6"/>
      <c r="B33" s="7"/>
      <c r="C33" s="8"/>
      <c r="D33" s="1"/>
      <c r="E33" s="6"/>
      <c r="F33" s="9"/>
      <c r="G33" s="1"/>
    </row>
    <row r="34" spans="1:36" ht="14.25">
      <c r="A34" s="12"/>
      <c r="B34" s="13"/>
      <c r="C34" s="14"/>
      <c r="D34" s="1"/>
      <c r="E34" s="15"/>
      <c r="F34" s="16"/>
      <c r="G34" s="1"/>
    </row>
    <row r="35" spans="1:36" ht="14.25">
      <c r="A35" s="12"/>
      <c r="B35" s="13"/>
      <c r="C35" s="14"/>
      <c r="H35" s="17" t="s">
        <v>1</v>
      </c>
    </row>
    <row r="36" spans="1:36">
      <c r="A36" s="1"/>
      <c r="B36" s="1"/>
      <c r="C36" s="1"/>
    </row>
    <row r="38" spans="1:36" ht="14.25">
      <c r="AG38" s="18" t="s">
        <v>2</v>
      </c>
      <c r="AH38" s="5"/>
    </row>
    <row r="39" spans="1:36" s="22" customFormat="1" ht="60.75" customHeight="1">
      <c r="A39" s="19" t="s">
        <v>3</v>
      </c>
      <c r="B39" s="20">
        <v>1990</v>
      </c>
      <c r="C39" s="20">
        <v>1991</v>
      </c>
      <c r="D39" s="20">
        <v>1992</v>
      </c>
      <c r="E39" s="20">
        <v>1993</v>
      </c>
      <c r="F39" s="20">
        <v>1994</v>
      </c>
      <c r="G39" s="20">
        <v>1995</v>
      </c>
      <c r="H39" s="20">
        <v>1996</v>
      </c>
      <c r="I39" s="20">
        <v>1997</v>
      </c>
      <c r="J39" s="20">
        <v>1998</v>
      </c>
      <c r="K39" s="20">
        <v>1999</v>
      </c>
      <c r="L39" s="20">
        <v>2000</v>
      </c>
      <c r="M39" s="20">
        <v>2001</v>
      </c>
      <c r="N39" s="20">
        <v>2002</v>
      </c>
      <c r="O39" s="20">
        <v>2003</v>
      </c>
      <c r="P39" s="20">
        <v>2004</v>
      </c>
      <c r="Q39" s="20">
        <v>2005</v>
      </c>
      <c r="R39" s="20">
        <v>2006</v>
      </c>
      <c r="S39" s="20">
        <v>2007</v>
      </c>
      <c r="T39" s="20">
        <v>2008</v>
      </c>
      <c r="U39" s="20">
        <v>2009</v>
      </c>
      <c r="V39" s="20">
        <v>2010</v>
      </c>
      <c r="W39" s="21">
        <v>2011</v>
      </c>
      <c r="X39" s="20" t="s">
        <v>4</v>
      </c>
      <c r="Z39" s="23" t="s">
        <v>5</v>
      </c>
      <c r="AA39" s="23" t="s">
        <v>6</v>
      </c>
      <c r="AB39" s="23" t="s">
        <v>7</v>
      </c>
      <c r="AE39" s="24" t="s">
        <v>8</v>
      </c>
      <c r="AG39" s="25"/>
      <c r="AH39" s="25" t="s">
        <v>9</v>
      </c>
    </row>
    <row r="40" spans="1:36" s="22" customFormat="1" ht="15">
      <c r="A40" s="26" t="s">
        <v>10</v>
      </c>
      <c r="B40" s="27">
        <v>78156.705913213402</v>
      </c>
      <c r="C40" s="27">
        <v>82196.378049730105</v>
      </c>
      <c r="D40" s="27">
        <v>75434.727233986196</v>
      </c>
      <c r="E40" s="27">
        <v>75479.841403344806</v>
      </c>
      <c r="F40" s="27">
        <v>76338.087125302205</v>
      </c>
      <c r="G40" s="27">
        <v>79728.993884650205</v>
      </c>
      <c r="H40" s="27">
        <v>82741.5259939401</v>
      </c>
      <c r="I40" s="27">
        <v>82269.2769597265</v>
      </c>
      <c r="J40" s="27">
        <v>81635.240611746995</v>
      </c>
      <c r="K40" s="27">
        <v>79917.137945855793</v>
      </c>
      <c r="L40" s="27">
        <v>80198.098284023203</v>
      </c>
      <c r="M40" s="27">
        <v>84184.162139452194</v>
      </c>
      <c r="N40" s="27">
        <v>85881.446125537797</v>
      </c>
      <c r="O40" s="27">
        <v>91875.532551991404</v>
      </c>
      <c r="P40" s="27">
        <v>91519.542983793101</v>
      </c>
      <c r="Q40" s="27">
        <v>92894.507979459493</v>
      </c>
      <c r="R40" s="27">
        <v>90092.192939222994</v>
      </c>
      <c r="S40" s="27">
        <v>87246.190773259499</v>
      </c>
      <c r="T40" s="27">
        <v>86962.391566913895</v>
      </c>
      <c r="U40" s="27">
        <v>79955.991091105199</v>
      </c>
      <c r="V40" s="27">
        <v>85012.220821655807</v>
      </c>
      <c r="W40" s="27">
        <v>82841.596186154798</v>
      </c>
      <c r="X40" s="28">
        <v>79049.657000000007</v>
      </c>
      <c r="Y40" s="29"/>
      <c r="Z40" s="30">
        <f t="shared" ref="Z40:Z68" si="0">W40/B40-1</f>
        <v>5.9942268781690844E-2</v>
      </c>
      <c r="AA40" s="30">
        <f>W40/X40-1</f>
        <v>4.7969078299160639E-2</v>
      </c>
      <c r="AB40" s="30">
        <f t="shared" ref="AB40:AB68" si="1">W40/V40-1</f>
        <v>-2.553308941375243E-2</v>
      </c>
      <c r="AC40" s="31" t="s">
        <v>10</v>
      </c>
      <c r="AD40" s="26" t="s">
        <v>10</v>
      </c>
      <c r="AE40" s="32">
        <f>W40-V40</f>
        <v>-2170.624635501008</v>
      </c>
      <c r="AG40" s="33" t="s">
        <v>11</v>
      </c>
      <c r="AH40" s="34">
        <v>6.7243409548580093</v>
      </c>
      <c r="AJ40" s="33"/>
    </row>
    <row r="41" spans="1:36" s="22" customFormat="1" ht="15">
      <c r="A41" s="26" t="s">
        <v>12</v>
      </c>
      <c r="B41" s="27">
        <v>143094.81382937101</v>
      </c>
      <c r="C41" s="27">
        <v>145079.88400128199</v>
      </c>
      <c r="D41" s="27">
        <v>143796.16983028501</v>
      </c>
      <c r="E41" s="27">
        <v>142844.38985488599</v>
      </c>
      <c r="F41" s="27">
        <v>148578.45675301101</v>
      </c>
      <c r="G41" s="27">
        <v>150407.91283687099</v>
      </c>
      <c r="H41" s="27">
        <v>154436.716076312</v>
      </c>
      <c r="I41" s="27">
        <v>145861.97141312799</v>
      </c>
      <c r="J41" s="27">
        <v>151433.76355977001</v>
      </c>
      <c r="K41" s="27">
        <v>145227.83466734999</v>
      </c>
      <c r="L41" s="27">
        <v>145991.72669561699</v>
      </c>
      <c r="M41" s="27">
        <v>145400.793673748</v>
      </c>
      <c r="N41" s="27">
        <v>144294.97357863499</v>
      </c>
      <c r="O41" s="27">
        <v>146226.07205477799</v>
      </c>
      <c r="P41" s="27">
        <v>147164.87294970601</v>
      </c>
      <c r="Q41" s="27">
        <v>143268.86035265701</v>
      </c>
      <c r="R41" s="27">
        <v>138505.03317000999</v>
      </c>
      <c r="S41" s="27">
        <v>133669.97733722901</v>
      </c>
      <c r="T41" s="27">
        <v>136645.405749072</v>
      </c>
      <c r="U41" s="27">
        <v>124467.741865736</v>
      </c>
      <c r="V41" s="27">
        <v>131782.32850922999</v>
      </c>
      <c r="W41" s="27">
        <v>120171.513397245</v>
      </c>
      <c r="X41" s="28">
        <v>145728.76300000001</v>
      </c>
      <c r="Y41" s="29"/>
      <c r="Z41" s="30">
        <f t="shared" si="0"/>
        <v>-0.16019658447901675</v>
      </c>
      <c r="AA41" s="30">
        <f>W41/X41-1</f>
        <v>-0.17537546519045799</v>
      </c>
      <c r="AB41" s="30">
        <f t="shared" si="1"/>
        <v>-8.8106009685295361E-2</v>
      </c>
      <c r="AC41" s="31" t="s">
        <v>12</v>
      </c>
      <c r="AD41" s="26" t="s">
        <v>12</v>
      </c>
      <c r="AE41" s="32">
        <f t="shared" ref="AE41:AE68" si="2">W41-V41</f>
        <v>-11610.815111984994</v>
      </c>
      <c r="AG41" s="33" t="s">
        <v>13</v>
      </c>
      <c r="AH41" s="34">
        <v>5.7808905164185997</v>
      </c>
      <c r="AJ41" s="33"/>
    </row>
    <row r="42" spans="1:36" s="22" customFormat="1" ht="15">
      <c r="A42" s="26" t="s">
        <v>14</v>
      </c>
      <c r="B42" s="27">
        <v>109540.84833498699</v>
      </c>
      <c r="C42" s="27">
        <v>86743.175160697196</v>
      </c>
      <c r="D42" s="27">
        <v>80492.701500661206</v>
      </c>
      <c r="E42" s="27">
        <v>78715.179922425697</v>
      </c>
      <c r="F42" s="27">
        <v>75074.213955785206</v>
      </c>
      <c r="G42" s="27">
        <v>75838.715217315403</v>
      </c>
      <c r="H42" s="27">
        <v>75702.408971828903</v>
      </c>
      <c r="I42" s="27">
        <v>72074.342134166596</v>
      </c>
      <c r="J42" s="27">
        <v>67127.161163423094</v>
      </c>
      <c r="K42" s="27">
        <v>60314.701194633999</v>
      </c>
      <c r="L42" s="27">
        <v>59500.724748279499</v>
      </c>
      <c r="M42" s="27">
        <v>62659.258338949403</v>
      </c>
      <c r="N42" s="27">
        <v>59676.4620586413</v>
      </c>
      <c r="O42" s="27">
        <v>64434.790567619202</v>
      </c>
      <c r="P42" s="27">
        <v>63638.232381776703</v>
      </c>
      <c r="Q42" s="27">
        <v>63749.150274576998</v>
      </c>
      <c r="R42" s="27">
        <v>64566.398904463997</v>
      </c>
      <c r="S42" s="27">
        <v>68487.989956108897</v>
      </c>
      <c r="T42" s="27">
        <v>66942.667793791596</v>
      </c>
      <c r="U42" s="27">
        <v>57805.158716742102</v>
      </c>
      <c r="V42" s="27">
        <v>60352.390473425301</v>
      </c>
      <c r="W42" s="27">
        <v>66133.280989843901</v>
      </c>
      <c r="X42" s="28">
        <v>132618.658</v>
      </c>
      <c r="Y42" s="29"/>
      <c r="Z42" s="30">
        <f t="shared" si="0"/>
        <v>-0.39626831455968248</v>
      </c>
      <c r="AA42" s="30">
        <f>W42/X42-1</f>
        <v>-0.5013274754307655</v>
      </c>
      <c r="AB42" s="30">
        <f t="shared" si="1"/>
        <v>9.5785609668006089E-2</v>
      </c>
      <c r="AC42" s="31" t="s">
        <v>14</v>
      </c>
      <c r="AD42" s="26" t="s">
        <v>14</v>
      </c>
      <c r="AE42" s="32">
        <f t="shared" si="2"/>
        <v>5780.8905164185999</v>
      </c>
      <c r="AG42" s="33" t="s">
        <v>15</v>
      </c>
      <c r="AH42" s="34">
        <v>1.8423829834880308</v>
      </c>
      <c r="AJ42" s="33"/>
    </row>
    <row r="43" spans="1:36" s="22" customFormat="1" ht="15">
      <c r="A43" s="26" t="s">
        <v>16</v>
      </c>
      <c r="B43" s="27">
        <v>6090.8450228681904</v>
      </c>
      <c r="C43" s="27">
        <v>6354.77713498514</v>
      </c>
      <c r="D43" s="27">
        <v>6782.2020343879303</v>
      </c>
      <c r="E43" s="27">
        <v>7086.3686503740901</v>
      </c>
      <c r="F43" s="27">
        <v>7564.0452076543297</v>
      </c>
      <c r="G43" s="27">
        <v>7465.3158786486001</v>
      </c>
      <c r="H43" s="27">
        <v>7876.9501249286996</v>
      </c>
      <c r="I43" s="27">
        <v>7942.2879180171803</v>
      </c>
      <c r="J43" s="27">
        <v>8031.5944576151096</v>
      </c>
      <c r="K43" s="27">
        <v>8329.4212977939897</v>
      </c>
      <c r="L43" s="27">
        <v>8573.816073516</v>
      </c>
      <c r="M43" s="27">
        <v>8470.3641136800907</v>
      </c>
      <c r="N43" s="27">
        <v>8722.4816485080992</v>
      </c>
      <c r="O43" s="27">
        <v>9099.4283632528604</v>
      </c>
      <c r="P43" s="27">
        <v>9315.1020621289608</v>
      </c>
      <c r="Q43" s="27">
        <v>9311.0995315922701</v>
      </c>
      <c r="R43" s="27">
        <v>9558.2784737513102</v>
      </c>
      <c r="S43" s="27">
        <v>9808.0800272082306</v>
      </c>
      <c r="T43" s="27">
        <v>10065.4871254215</v>
      </c>
      <c r="U43" s="27">
        <v>9803.4902902193699</v>
      </c>
      <c r="V43" s="27">
        <v>9443.5439937625906</v>
      </c>
      <c r="W43" s="27">
        <v>9154.3741773305392</v>
      </c>
      <c r="X43" s="28" t="s">
        <v>17</v>
      </c>
      <c r="Y43" s="29"/>
      <c r="Z43" s="30">
        <f t="shared" si="0"/>
        <v>0.50297276370688659</v>
      </c>
      <c r="AA43" s="30" t="str">
        <f>X43</f>
        <v>NA</v>
      </c>
      <c r="AB43" s="30">
        <f t="shared" si="1"/>
        <v>-3.0620900016248842E-2</v>
      </c>
      <c r="AC43" s="26" t="s">
        <v>16</v>
      </c>
      <c r="AD43" s="26" t="s">
        <v>16</v>
      </c>
      <c r="AE43" s="32">
        <f t="shared" si="2"/>
        <v>-289.16981643205145</v>
      </c>
      <c r="AG43" s="33" t="s">
        <v>18</v>
      </c>
      <c r="AH43" s="34">
        <v>0.96681021974930259</v>
      </c>
      <c r="AJ43" s="33"/>
    </row>
    <row r="44" spans="1:36" s="22" customFormat="1" ht="15">
      <c r="A44" s="26" t="s">
        <v>19</v>
      </c>
      <c r="B44" s="27">
        <v>196039.022553961</v>
      </c>
      <c r="C44" s="27">
        <v>182146.60100587699</v>
      </c>
      <c r="D44" s="27">
        <v>165608.98929247601</v>
      </c>
      <c r="E44" s="27">
        <v>159436.671667166</v>
      </c>
      <c r="F44" s="27">
        <v>149448.82270704201</v>
      </c>
      <c r="G44" s="27">
        <v>150676.45348887701</v>
      </c>
      <c r="H44" s="27">
        <v>154679.736686683</v>
      </c>
      <c r="I44" s="27">
        <v>151763.93860910399</v>
      </c>
      <c r="J44" s="27">
        <v>144798.83499125301</v>
      </c>
      <c r="K44" s="27">
        <v>136431.408240408</v>
      </c>
      <c r="L44" s="27">
        <v>145886.04587531</v>
      </c>
      <c r="M44" s="27">
        <v>145671.68103705801</v>
      </c>
      <c r="N44" s="27">
        <v>141539.32450666599</v>
      </c>
      <c r="O44" s="27">
        <v>144582.43057378801</v>
      </c>
      <c r="P44" s="27">
        <v>145949.515698248</v>
      </c>
      <c r="Q44" s="27">
        <v>145259.370021387</v>
      </c>
      <c r="R44" s="27">
        <v>147038.09527272201</v>
      </c>
      <c r="S44" s="27">
        <v>147624.78844751301</v>
      </c>
      <c r="T44" s="27">
        <v>142146.36567262199</v>
      </c>
      <c r="U44" s="27">
        <v>133486.19290678899</v>
      </c>
      <c r="V44" s="27">
        <v>137422.56161507699</v>
      </c>
      <c r="W44" s="27">
        <v>133495.50405941601</v>
      </c>
      <c r="X44" s="28">
        <v>194248.21799999999</v>
      </c>
      <c r="Y44" s="29"/>
      <c r="Z44" s="30">
        <f t="shared" si="0"/>
        <v>-0.31903606577781973</v>
      </c>
      <c r="AA44" s="30">
        <f t="shared" ref="AA44:AA58" si="3">W44/X44-1</f>
        <v>-0.31275815328500978</v>
      </c>
      <c r="AB44" s="30">
        <f t="shared" si="1"/>
        <v>-2.8576512542829335E-2</v>
      </c>
      <c r="AC44" s="31" t="s">
        <v>19</v>
      </c>
      <c r="AD44" s="26" t="s">
        <v>19</v>
      </c>
      <c r="AE44" s="32">
        <f t="shared" si="2"/>
        <v>-3927.0575556609838</v>
      </c>
      <c r="AG44" s="33" t="s">
        <v>20</v>
      </c>
      <c r="AH44" s="34">
        <v>0.49111101057829726</v>
      </c>
      <c r="AJ44" s="33"/>
    </row>
    <row r="45" spans="1:36" s="22" customFormat="1" ht="15">
      <c r="A45" s="26" t="s">
        <v>21</v>
      </c>
      <c r="B45" s="27">
        <v>1250263.6039204299</v>
      </c>
      <c r="C45" s="27">
        <v>1203250.7328926099</v>
      </c>
      <c r="D45" s="27">
        <v>1153116.0016145201</v>
      </c>
      <c r="E45" s="27">
        <v>1143809.7241334899</v>
      </c>
      <c r="F45" s="27">
        <v>1123937.9370297701</v>
      </c>
      <c r="G45" s="27">
        <v>1118327.87252654</v>
      </c>
      <c r="H45" s="27">
        <v>1137260.9730859301</v>
      </c>
      <c r="I45" s="27">
        <v>1101352.23373338</v>
      </c>
      <c r="J45" s="27">
        <v>1075405.80618905</v>
      </c>
      <c r="K45" s="27">
        <v>1041532.7170520501</v>
      </c>
      <c r="L45" s="27">
        <v>1040595.77727847</v>
      </c>
      <c r="M45" s="27">
        <v>1055422.29305165</v>
      </c>
      <c r="N45" s="27">
        <v>1034163.82964527</v>
      </c>
      <c r="O45" s="27">
        <v>1032082.42827881</v>
      </c>
      <c r="P45" s="27">
        <v>1019573.94432337</v>
      </c>
      <c r="Q45" s="27">
        <v>997929.36080489203</v>
      </c>
      <c r="R45" s="27">
        <v>1000387.72325205</v>
      </c>
      <c r="S45" s="27">
        <v>975946.07563736697</v>
      </c>
      <c r="T45" s="27">
        <v>974992.69452421705</v>
      </c>
      <c r="U45" s="27">
        <v>911308.13227851701</v>
      </c>
      <c r="V45" s="27">
        <v>943518.447688143</v>
      </c>
      <c r="W45" s="27">
        <v>916495.07797378604</v>
      </c>
      <c r="X45" s="28">
        <v>1232429.5430000001</v>
      </c>
      <c r="Y45" s="29"/>
      <c r="Z45" s="30">
        <f t="shared" si="0"/>
        <v>-0.26695852370656215</v>
      </c>
      <c r="AA45" s="30">
        <f t="shared" si="3"/>
        <v>-0.25635093447789414</v>
      </c>
      <c r="AB45" s="30">
        <f t="shared" si="1"/>
        <v>-2.8641061317424166E-2</v>
      </c>
      <c r="AC45" s="31" t="s">
        <v>21</v>
      </c>
      <c r="AD45" s="26" t="s">
        <v>21</v>
      </c>
      <c r="AE45" s="32">
        <f t="shared" si="2"/>
        <v>-27023.369714356959</v>
      </c>
      <c r="AG45" s="33" t="s">
        <v>22</v>
      </c>
      <c r="AH45" s="34">
        <v>2.7505484666602568E-2</v>
      </c>
      <c r="AJ45" s="33"/>
    </row>
    <row r="46" spans="1:36" s="22" customFormat="1" ht="15">
      <c r="A46" s="26" t="s">
        <v>23</v>
      </c>
      <c r="B46" s="27">
        <v>68720.333995557099</v>
      </c>
      <c r="C46" s="27">
        <v>79260.659872301403</v>
      </c>
      <c r="D46" s="27">
        <v>73207.659889463306</v>
      </c>
      <c r="E46" s="27">
        <v>75536.889365706505</v>
      </c>
      <c r="F46" s="27">
        <v>79513.786883687804</v>
      </c>
      <c r="G46" s="27">
        <v>76141.118082048895</v>
      </c>
      <c r="H46" s="27">
        <v>89001.961372091799</v>
      </c>
      <c r="I46" s="27">
        <v>79468.848286050299</v>
      </c>
      <c r="J46" s="27">
        <v>75608.841136330797</v>
      </c>
      <c r="K46" s="27">
        <v>72845.229239278895</v>
      </c>
      <c r="L46" s="27">
        <v>68234.911833365899</v>
      </c>
      <c r="M46" s="27">
        <v>69863.620182570594</v>
      </c>
      <c r="N46" s="27">
        <v>69260.109479597406</v>
      </c>
      <c r="O46" s="27">
        <v>74035.685711887505</v>
      </c>
      <c r="P46" s="27">
        <v>68244.981438786694</v>
      </c>
      <c r="Q46" s="27">
        <v>63934.333239251697</v>
      </c>
      <c r="R46" s="27">
        <v>71776.738837325101</v>
      </c>
      <c r="S46" s="27">
        <v>67187.051073535098</v>
      </c>
      <c r="T46" s="27">
        <v>63766.4380744882</v>
      </c>
      <c r="U46" s="27">
        <v>60840.157980248601</v>
      </c>
      <c r="V46" s="27">
        <v>61217.418100980598</v>
      </c>
      <c r="W46" s="27">
        <v>56248.4503467658</v>
      </c>
      <c r="X46" s="28">
        <v>69323.335999999996</v>
      </c>
      <c r="Y46" s="29"/>
      <c r="Z46" s="30">
        <f t="shared" si="0"/>
        <v>-0.18148752958036596</v>
      </c>
      <c r="AA46" s="30">
        <f t="shared" si="3"/>
        <v>-0.18860727725558668</v>
      </c>
      <c r="AB46" s="30">
        <f t="shared" si="1"/>
        <v>-8.1169182045840005E-2</v>
      </c>
      <c r="AC46" s="31" t="s">
        <v>23</v>
      </c>
      <c r="AD46" s="26" t="s">
        <v>23</v>
      </c>
      <c r="AE46" s="32">
        <f t="shared" si="2"/>
        <v>-4968.9677542147983</v>
      </c>
      <c r="AG46" s="33" t="s">
        <v>24</v>
      </c>
      <c r="AH46" s="34">
        <v>2.3271913532009875E-2</v>
      </c>
      <c r="AJ46" s="33"/>
    </row>
    <row r="47" spans="1:36" s="22" customFormat="1" ht="15">
      <c r="A47" s="26" t="s">
        <v>25</v>
      </c>
      <c r="B47" s="27">
        <v>282788.738757157</v>
      </c>
      <c r="C47" s="27">
        <v>290275.886678337</v>
      </c>
      <c r="D47" s="27">
        <v>297082.62313235301</v>
      </c>
      <c r="E47" s="27">
        <v>284997.92956830602</v>
      </c>
      <c r="F47" s="27">
        <v>301224.53808915999</v>
      </c>
      <c r="G47" s="27">
        <v>312696.93190591002</v>
      </c>
      <c r="H47" s="27">
        <v>305073.40514345199</v>
      </c>
      <c r="I47" s="27">
        <v>326620.193383859</v>
      </c>
      <c r="J47" s="27">
        <v>336642.52232605597</v>
      </c>
      <c r="K47" s="27">
        <v>364516.85711303499</v>
      </c>
      <c r="L47" s="27">
        <v>378775.81523361802</v>
      </c>
      <c r="M47" s="27">
        <v>379222.15233813197</v>
      </c>
      <c r="N47" s="27">
        <v>395668.14721495798</v>
      </c>
      <c r="O47" s="27">
        <v>402629.95212101098</v>
      </c>
      <c r="P47" s="27">
        <v>418528.70850886899</v>
      </c>
      <c r="Q47" s="27">
        <v>432834.41398858099</v>
      </c>
      <c r="R47" s="27">
        <v>424247.46133597498</v>
      </c>
      <c r="S47" s="27">
        <v>432009.27678584802</v>
      </c>
      <c r="T47" s="27">
        <v>398876.38648369501</v>
      </c>
      <c r="U47" s="27">
        <v>362713.24694607302</v>
      </c>
      <c r="V47" s="27">
        <v>348641.30687191797</v>
      </c>
      <c r="W47" s="27">
        <v>350483.689855406</v>
      </c>
      <c r="X47" s="28">
        <v>289773.20500000002</v>
      </c>
      <c r="Y47" s="29"/>
      <c r="Z47" s="30">
        <f t="shared" si="0"/>
        <v>0.23938347543740623</v>
      </c>
      <c r="AA47" s="30">
        <f t="shared" si="3"/>
        <v>0.2095103474298321</v>
      </c>
      <c r="AB47" s="30">
        <f t="shared" si="1"/>
        <v>5.2844655729933354E-3</v>
      </c>
      <c r="AC47" s="31" t="s">
        <v>25</v>
      </c>
      <c r="AD47" s="26" t="s">
        <v>25</v>
      </c>
      <c r="AE47" s="32">
        <f t="shared" si="2"/>
        <v>1842.3829834880307</v>
      </c>
      <c r="AG47" s="33" t="s">
        <v>26</v>
      </c>
      <c r="AH47" s="34">
        <v>-0.15417755223489985</v>
      </c>
      <c r="AJ47" s="33"/>
    </row>
    <row r="48" spans="1:36" s="22" customFormat="1" ht="15">
      <c r="A48" s="26" t="s">
        <v>27</v>
      </c>
      <c r="B48" s="27">
        <v>40542.136570911003</v>
      </c>
      <c r="C48" s="27">
        <v>37371.0181383237</v>
      </c>
      <c r="D48" s="27">
        <v>27348.3385025317</v>
      </c>
      <c r="E48" s="27">
        <v>21211.012182356601</v>
      </c>
      <c r="F48" s="27">
        <v>21865.459697273</v>
      </c>
      <c r="G48" s="27">
        <v>20038.231335557</v>
      </c>
      <c r="H48" s="27">
        <v>20700.340760229199</v>
      </c>
      <c r="I48" s="27">
        <v>20314.165694101099</v>
      </c>
      <c r="J48" s="27">
        <v>18784.554848950102</v>
      </c>
      <c r="K48" s="27">
        <v>17427.042859701502</v>
      </c>
      <c r="L48" s="27">
        <v>17142.1729808821</v>
      </c>
      <c r="M48" s="27">
        <v>17530.5569682647</v>
      </c>
      <c r="N48" s="27">
        <v>16935.430025977901</v>
      </c>
      <c r="O48" s="27">
        <v>18839.066447853998</v>
      </c>
      <c r="P48" s="27">
        <v>19176.495623725201</v>
      </c>
      <c r="Q48" s="27">
        <v>18477.640075902898</v>
      </c>
      <c r="R48" s="27">
        <v>17928.655809076299</v>
      </c>
      <c r="S48" s="27">
        <v>21046.973905302999</v>
      </c>
      <c r="T48" s="27">
        <v>19617.670618246801</v>
      </c>
      <c r="U48" s="27">
        <v>16261.577312531301</v>
      </c>
      <c r="V48" s="27">
        <v>19988.766657119599</v>
      </c>
      <c r="W48" s="27">
        <v>20955.576876868901</v>
      </c>
      <c r="X48" s="28">
        <v>42622.31</v>
      </c>
      <c r="Y48" s="29"/>
      <c r="Z48" s="30">
        <f t="shared" si="0"/>
        <v>-0.4831161194423943</v>
      </c>
      <c r="AA48" s="30">
        <f t="shared" si="3"/>
        <v>-0.50834253523873052</v>
      </c>
      <c r="AB48" s="30">
        <f t="shared" si="1"/>
        <v>4.8367677522762165E-2</v>
      </c>
      <c r="AC48" s="31" t="s">
        <v>27</v>
      </c>
      <c r="AD48" s="26" t="s">
        <v>27</v>
      </c>
      <c r="AE48" s="32">
        <f t="shared" si="2"/>
        <v>966.81021974930263</v>
      </c>
      <c r="AG48" s="33" t="s">
        <v>28</v>
      </c>
      <c r="AH48" s="34">
        <v>-0.28916981643205147</v>
      </c>
      <c r="AJ48" s="33"/>
    </row>
    <row r="49" spans="1:36" s="22" customFormat="1" ht="15">
      <c r="A49" s="26" t="s">
        <v>29</v>
      </c>
      <c r="B49" s="27">
        <v>70437.519700532794</v>
      </c>
      <c r="C49" s="27">
        <v>68244.273842299401</v>
      </c>
      <c r="D49" s="27">
        <v>66827.759468643795</v>
      </c>
      <c r="E49" s="27">
        <v>68918.755163973299</v>
      </c>
      <c r="F49" s="27">
        <v>74310.905964047299</v>
      </c>
      <c r="G49" s="27">
        <v>70884.582474996801</v>
      </c>
      <c r="H49" s="27">
        <v>76619.399694755193</v>
      </c>
      <c r="I49" s="27">
        <v>75237.098140749804</v>
      </c>
      <c r="J49" s="27">
        <v>71652.346831101997</v>
      </c>
      <c r="K49" s="27">
        <v>71106.678717109899</v>
      </c>
      <c r="L49" s="27">
        <v>69329.698129740398</v>
      </c>
      <c r="M49" s="27">
        <v>74558.420786293005</v>
      </c>
      <c r="N49" s="27">
        <v>76726.265040722399</v>
      </c>
      <c r="O49" s="27">
        <v>84630.992414880995</v>
      </c>
      <c r="P49" s="27">
        <v>80619.063126118504</v>
      </c>
      <c r="Q49" s="27">
        <v>68748.048792873597</v>
      </c>
      <c r="R49" s="27">
        <v>80078.165431319503</v>
      </c>
      <c r="S49" s="27">
        <v>78416.893139029795</v>
      </c>
      <c r="T49" s="27">
        <v>70210.344386604294</v>
      </c>
      <c r="U49" s="27">
        <v>66050.1962311979</v>
      </c>
      <c r="V49" s="27">
        <v>74536.721235970996</v>
      </c>
      <c r="W49" s="27">
        <v>67018.855820174198</v>
      </c>
      <c r="X49" s="28">
        <v>71003.509000000005</v>
      </c>
      <c r="Y49" s="29"/>
      <c r="Z49" s="30">
        <f t="shared" si="0"/>
        <v>-4.8534699899899225E-2</v>
      </c>
      <c r="AA49" s="30">
        <f t="shared" si="3"/>
        <v>-5.6119102223888828E-2</v>
      </c>
      <c r="AB49" s="30">
        <f t="shared" si="1"/>
        <v>-0.10086123042622808</v>
      </c>
      <c r="AC49" s="31" t="s">
        <v>29</v>
      </c>
      <c r="AD49" s="26" t="s">
        <v>29</v>
      </c>
      <c r="AE49" s="32">
        <f t="shared" si="2"/>
        <v>-7517.8654157967976</v>
      </c>
      <c r="AG49" s="33" t="s">
        <v>30</v>
      </c>
      <c r="AH49" s="34">
        <v>-0.54035713936090002</v>
      </c>
      <c r="AJ49" s="33"/>
    </row>
    <row r="50" spans="1:36" s="22" customFormat="1" ht="15">
      <c r="A50" s="26" t="s">
        <v>31</v>
      </c>
      <c r="B50" s="27">
        <v>556442.07724804</v>
      </c>
      <c r="C50" s="27">
        <v>579999.20938447304</v>
      </c>
      <c r="D50" s="27">
        <v>572377.88777907996</v>
      </c>
      <c r="E50" s="27">
        <v>543454.05828229</v>
      </c>
      <c r="F50" s="27">
        <v>543530.93537388404</v>
      </c>
      <c r="G50" s="27">
        <v>551507.17942471802</v>
      </c>
      <c r="H50" s="27">
        <v>566316.39283627097</v>
      </c>
      <c r="I50" s="27">
        <v>560805.93830662896</v>
      </c>
      <c r="J50" s="27">
        <v>576141.52716497099</v>
      </c>
      <c r="K50" s="27">
        <v>561733.896975621</v>
      </c>
      <c r="L50" s="27">
        <v>558945.14866177796</v>
      </c>
      <c r="M50" s="27">
        <v>556762.88707392698</v>
      </c>
      <c r="N50" s="27">
        <v>551794.32212582196</v>
      </c>
      <c r="O50" s="27">
        <v>557733.25287388999</v>
      </c>
      <c r="P50" s="27">
        <v>555999.92822405905</v>
      </c>
      <c r="Q50" s="27">
        <v>558317.05009925901</v>
      </c>
      <c r="R50" s="27">
        <v>546225.44615493598</v>
      </c>
      <c r="S50" s="27">
        <v>536000.17149602994</v>
      </c>
      <c r="T50" s="27">
        <v>531218.66470753099</v>
      </c>
      <c r="U50" s="27">
        <v>507876.68444117397</v>
      </c>
      <c r="V50" s="27">
        <v>514200.02199004602</v>
      </c>
      <c r="W50" s="27">
        <v>485542.68767323199</v>
      </c>
      <c r="X50" s="28">
        <v>563925.32799999998</v>
      </c>
      <c r="Y50" s="29"/>
      <c r="Z50" s="30">
        <f t="shared" si="0"/>
        <v>-0.12741557921976454</v>
      </c>
      <c r="AA50" s="30">
        <f t="shared" si="3"/>
        <v>-0.13899471514208706</v>
      </c>
      <c r="AB50" s="30">
        <f t="shared" si="1"/>
        <v>-5.5731880768703612E-2</v>
      </c>
      <c r="AC50" s="31" t="s">
        <v>31</v>
      </c>
      <c r="AD50" s="26" t="s">
        <v>31</v>
      </c>
      <c r="AE50" s="32">
        <f t="shared" si="2"/>
        <v>-28657.334316814027</v>
      </c>
      <c r="AG50" s="33" t="s">
        <v>32</v>
      </c>
      <c r="AH50" s="34">
        <v>-0.59939606934459877</v>
      </c>
      <c r="AJ50" s="33"/>
    </row>
    <row r="51" spans="1:36" s="22" customFormat="1" ht="15">
      <c r="A51" s="26" t="s">
        <v>33</v>
      </c>
      <c r="B51" s="27">
        <v>767329.15196276805</v>
      </c>
      <c r="C51" s="27">
        <v>774021.47574512905</v>
      </c>
      <c r="D51" s="27">
        <v>750885.81425080705</v>
      </c>
      <c r="E51" s="27">
        <v>729965.29396828695</v>
      </c>
      <c r="F51" s="27">
        <v>717948.78274193197</v>
      </c>
      <c r="G51" s="27">
        <v>708757.786940519</v>
      </c>
      <c r="H51" s="27">
        <v>729331.60463435401</v>
      </c>
      <c r="I51" s="27">
        <v>702867.17087284895</v>
      </c>
      <c r="J51" s="27">
        <v>701202.98484280601</v>
      </c>
      <c r="K51" s="27">
        <v>670426.45035379101</v>
      </c>
      <c r="L51" s="27">
        <v>673773.35531055206</v>
      </c>
      <c r="M51" s="27">
        <v>677714.23782069504</v>
      </c>
      <c r="N51" s="27">
        <v>657436.63505067397</v>
      </c>
      <c r="O51" s="27">
        <v>664532.96204666805</v>
      </c>
      <c r="P51" s="27">
        <v>664385.30053409503</v>
      </c>
      <c r="Q51" s="27">
        <v>658168.70565156697</v>
      </c>
      <c r="R51" s="27">
        <v>654432.85519383196</v>
      </c>
      <c r="S51" s="27">
        <v>643894.85342660197</v>
      </c>
      <c r="T51" s="27">
        <v>630129.34287410998</v>
      </c>
      <c r="U51" s="27">
        <v>576597.31214967195</v>
      </c>
      <c r="V51" s="27">
        <v>593933.10279860301</v>
      </c>
      <c r="W51" s="27">
        <v>552593.61859489302</v>
      </c>
      <c r="X51" s="28">
        <v>776337.201</v>
      </c>
      <c r="Y51" s="29"/>
      <c r="Z51" s="30">
        <f t="shared" si="0"/>
        <v>-0.27984800631984108</v>
      </c>
      <c r="AA51" s="30">
        <f t="shared" si="3"/>
        <v>-0.28820412330737577</v>
      </c>
      <c r="AB51" s="30">
        <f t="shared" si="1"/>
        <v>-6.960293004198459E-2</v>
      </c>
      <c r="AC51" s="31" t="s">
        <v>33</v>
      </c>
      <c r="AD51" s="26" t="s">
        <v>33</v>
      </c>
      <c r="AE51" s="32">
        <f t="shared" si="2"/>
        <v>-41339.484203709988</v>
      </c>
      <c r="AG51" s="33" t="s">
        <v>34</v>
      </c>
      <c r="AH51" s="34">
        <v>-1.3959696310774889</v>
      </c>
      <c r="AJ51" s="33"/>
    </row>
    <row r="52" spans="1:36" s="22" customFormat="1" ht="15">
      <c r="A52" s="26" t="s">
        <v>35</v>
      </c>
      <c r="B52" s="27">
        <v>104586.58006733</v>
      </c>
      <c r="C52" s="27">
        <v>104180.35201070301</v>
      </c>
      <c r="D52" s="27">
        <v>105612.10503789999</v>
      </c>
      <c r="E52" s="27">
        <v>104668.065578471</v>
      </c>
      <c r="F52" s="27">
        <v>107419.47656112</v>
      </c>
      <c r="G52" s="27">
        <v>109289.052792905</v>
      </c>
      <c r="H52" s="27">
        <v>112351.42449027101</v>
      </c>
      <c r="I52" s="27">
        <v>117168.021504816</v>
      </c>
      <c r="J52" s="27">
        <v>122751.30011457299</v>
      </c>
      <c r="K52" s="27">
        <v>122614.130002568</v>
      </c>
      <c r="L52" s="27">
        <v>126224.44143521599</v>
      </c>
      <c r="M52" s="27">
        <v>127221.80456886299</v>
      </c>
      <c r="N52" s="27">
        <v>127047.949430529</v>
      </c>
      <c r="O52" s="27">
        <v>130881.80142466001</v>
      </c>
      <c r="P52" s="27">
        <v>131342.669115834</v>
      </c>
      <c r="Q52" s="27">
        <v>134920.73406263601</v>
      </c>
      <c r="R52" s="27">
        <v>131343.00226121501</v>
      </c>
      <c r="S52" s="27">
        <v>134186.19895569401</v>
      </c>
      <c r="T52" s="27">
        <v>130333.86516980499</v>
      </c>
      <c r="U52" s="27">
        <v>123633.85197433599</v>
      </c>
      <c r="V52" s="27">
        <v>117278.12076091699</v>
      </c>
      <c r="W52" s="27">
        <v>115045.01877238799</v>
      </c>
      <c r="X52" s="28">
        <v>106987.16899999999</v>
      </c>
      <c r="Y52" s="29"/>
      <c r="Z52" s="30">
        <f t="shared" si="0"/>
        <v>9.9997903156649137E-2</v>
      </c>
      <c r="AA52" s="30">
        <f t="shared" si="3"/>
        <v>7.5316038808242558E-2</v>
      </c>
      <c r="AB52" s="30">
        <f t="shared" si="1"/>
        <v>-1.9041079222964385E-2</v>
      </c>
      <c r="AC52" s="31" t="s">
        <v>35</v>
      </c>
      <c r="AD52" s="26" t="s">
        <v>35</v>
      </c>
      <c r="AE52" s="32">
        <f t="shared" si="2"/>
        <v>-2233.1019885290007</v>
      </c>
      <c r="AG52" s="33" t="s">
        <v>36</v>
      </c>
      <c r="AH52" s="34">
        <v>-1.7976782146279002</v>
      </c>
      <c r="AJ52" s="33"/>
    </row>
    <row r="53" spans="1:36" s="22" customFormat="1" ht="15">
      <c r="A53" s="26" t="s">
        <v>37</v>
      </c>
      <c r="B53" s="27">
        <v>98980.693282456006</v>
      </c>
      <c r="C53" s="27">
        <v>91553.658390563607</v>
      </c>
      <c r="D53" s="27">
        <v>82100.602898049998</v>
      </c>
      <c r="E53" s="27">
        <v>82294.230330359205</v>
      </c>
      <c r="F53" s="27">
        <v>81841.976238500196</v>
      </c>
      <c r="G53" s="27">
        <v>80295.6538554648</v>
      </c>
      <c r="H53" s="27">
        <v>82418.105789282694</v>
      </c>
      <c r="I53" s="27">
        <v>80617.996241618093</v>
      </c>
      <c r="J53" s="27">
        <v>80060.202654058798</v>
      </c>
      <c r="K53" s="27">
        <v>80322.258723346706</v>
      </c>
      <c r="L53" s="27">
        <v>78439.951840789799</v>
      </c>
      <c r="M53" s="27">
        <v>80251.375318855004</v>
      </c>
      <c r="N53" s="27">
        <v>78143.528197485997</v>
      </c>
      <c r="O53" s="27">
        <v>81234.780465907505</v>
      </c>
      <c r="P53" s="27">
        <v>80492.575232343894</v>
      </c>
      <c r="Q53" s="27">
        <v>79453.731035005199</v>
      </c>
      <c r="R53" s="27">
        <v>78048.525782786106</v>
      </c>
      <c r="S53" s="27">
        <v>76039.697163086093</v>
      </c>
      <c r="T53" s="27">
        <v>73588.191321831895</v>
      </c>
      <c r="U53" s="27">
        <v>67380.667785870304</v>
      </c>
      <c r="V53" s="27">
        <v>67945.412968032397</v>
      </c>
      <c r="W53" s="27">
        <v>66147.734753404497</v>
      </c>
      <c r="X53" s="28">
        <v>115397.149</v>
      </c>
      <c r="Y53" s="29"/>
      <c r="Z53" s="30">
        <f t="shared" si="0"/>
        <v>-0.33171073509616489</v>
      </c>
      <c r="AA53" s="30">
        <f t="shared" si="3"/>
        <v>-0.42678189776244391</v>
      </c>
      <c r="AB53" s="30">
        <f t="shared" si="1"/>
        <v>-2.645768325043063E-2</v>
      </c>
      <c r="AC53" s="31" t="s">
        <v>37</v>
      </c>
      <c r="AD53" s="26" t="s">
        <v>37</v>
      </c>
      <c r="AE53" s="32">
        <f t="shared" si="2"/>
        <v>-1797.6782146279002</v>
      </c>
      <c r="AG53" s="33" t="s">
        <v>38</v>
      </c>
      <c r="AH53" s="34">
        <v>-2.1706246355010079</v>
      </c>
      <c r="AJ53" s="33"/>
    </row>
    <row r="54" spans="1:36" s="22" customFormat="1" ht="15">
      <c r="A54" s="26" t="s">
        <v>39</v>
      </c>
      <c r="B54" s="27">
        <v>55247.067757012599</v>
      </c>
      <c r="C54" s="27">
        <v>56028.637666852497</v>
      </c>
      <c r="D54" s="27">
        <v>56020.478256239599</v>
      </c>
      <c r="E54" s="27">
        <v>56386.858072806703</v>
      </c>
      <c r="F54" s="27">
        <v>57846.819524627499</v>
      </c>
      <c r="G54" s="27">
        <v>58985.743566985599</v>
      </c>
      <c r="H54" s="27">
        <v>61058.807664364103</v>
      </c>
      <c r="I54" s="27">
        <v>62565.066383800797</v>
      </c>
      <c r="J54" s="27">
        <v>65364.153669768901</v>
      </c>
      <c r="K54" s="27">
        <v>66293.124679800603</v>
      </c>
      <c r="L54" s="27">
        <v>68203.023274827094</v>
      </c>
      <c r="M54" s="27">
        <v>70170.485008035103</v>
      </c>
      <c r="N54" s="27">
        <v>68258.960785973599</v>
      </c>
      <c r="O54" s="27">
        <v>68331.282688747495</v>
      </c>
      <c r="P54" s="27">
        <v>68207.527567229903</v>
      </c>
      <c r="Q54" s="27">
        <v>69450.641410871802</v>
      </c>
      <c r="R54" s="27">
        <v>69025.503278226795</v>
      </c>
      <c r="S54" s="27">
        <v>68405.862203209603</v>
      </c>
      <c r="T54" s="27">
        <v>67608.024474330305</v>
      </c>
      <c r="U54" s="27">
        <v>61824.862224405202</v>
      </c>
      <c r="V54" s="27">
        <v>61492.5576867817</v>
      </c>
      <c r="W54" s="27">
        <v>57512.478189057802</v>
      </c>
      <c r="X54" s="28">
        <v>55607.835999999996</v>
      </c>
      <c r="Y54" s="29"/>
      <c r="Z54" s="30">
        <f t="shared" si="0"/>
        <v>4.1005079980152459E-2</v>
      </c>
      <c r="AA54" s="30">
        <f t="shared" si="3"/>
        <v>3.4251327260025111E-2</v>
      </c>
      <c r="AB54" s="30">
        <f t="shared" si="1"/>
        <v>-6.4724572329497465E-2</v>
      </c>
      <c r="AC54" s="31" t="s">
        <v>39</v>
      </c>
      <c r="AD54" s="26" t="s">
        <v>39</v>
      </c>
      <c r="AE54" s="32">
        <f t="shared" si="2"/>
        <v>-3980.0794977238984</v>
      </c>
      <c r="AG54" s="33" t="s">
        <v>40</v>
      </c>
      <c r="AH54" s="34">
        <v>-2.2331019885290009</v>
      </c>
      <c r="AJ54" s="33"/>
    </row>
    <row r="55" spans="1:36" s="22" customFormat="1" ht="15">
      <c r="A55" s="26" t="s">
        <v>41</v>
      </c>
      <c r="B55" s="27">
        <v>518984.17370728601</v>
      </c>
      <c r="C55" s="27">
        <v>520513.45127513702</v>
      </c>
      <c r="D55" s="27">
        <v>517692.97442765097</v>
      </c>
      <c r="E55" s="27">
        <v>511179.712669837</v>
      </c>
      <c r="F55" s="27">
        <v>503475.00171640201</v>
      </c>
      <c r="G55" s="27">
        <v>530240.65194344195</v>
      </c>
      <c r="H55" s="27">
        <v>523915.87268454197</v>
      </c>
      <c r="I55" s="27">
        <v>530297.28750659898</v>
      </c>
      <c r="J55" s="27">
        <v>541660.74579730595</v>
      </c>
      <c r="K55" s="27">
        <v>548049.77004704997</v>
      </c>
      <c r="L55" s="27">
        <v>551301.19501330203</v>
      </c>
      <c r="M55" s="27">
        <v>557228.12540428899</v>
      </c>
      <c r="N55" s="27">
        <v>558402.62954628898</v>
      </c>
      <c r="O55" s="27">
        <v>573727.11341902404</v>
      </c>
      <c r="P55" s="27">
        <v>576989.39865557104</v>
      </c>
      <c r="Q55" s="27">
        <v>574433.42483043903</v>
      </c>
      <c r="R55" s="27">
        <v>563668.027725294</v>
      </c>
      <c r="S55" s="27">
        <v>555367.38884781895</v>
      </c>
      <c r="T55" s="27">
        <v>541177.47300881206</v>
      </c>
      <c r="U55" s="27">
        <v>490779.67305581999</v>
      </c>
      <c r="V55" s="27">
        <v>500313.88940210099</v>
      </c>
      <c r="W55" s="27">
        <v>488792.01772467699</v>
      </c>
      <c r="X55" s="28">
        <v>516850.88699999999</v>
      </c>
      <c r="Y55" s="29"/>
      <c r="Z55" s="30">
        <f t="shared" si="0"/>
        <v>-5.8175484941931588E-2</v>
      </c>
      <c r="AA55" s="30">
        <f t="shared" si="3"/>
        <v>-5.4288132188738958E-2</v>
      </c>
      <c r="AB55" s="30">
        <f t="shared" si="1"/>
        <v>-2.302928605718535E-2</v>
      </c>
      <c r="AC55" s="31" t="s">
        <v>41</v>
      </c>
      <c r="AD55" s="26" t="s">
        <v>41</v>
      </c>
      <c r="AE55" s="32">
        <f t="shared" si="2"/>
        <v>-11521.871677424002</v>
      </c>
      <c r="AG55" s="33" t="s">
        <v>42</v>
      </c>
      <c r="AH55" s="34">
        <v>-2.2808067730849726</v>
      </c>
      <c r="AJ55" s="33"/>
    </row>
    <row r="56" spans="1:36" s="22" customFormat="1" ht="15">
      <c r="A56" s="26" t="s">
        <v>43</v>
      </c>
      <c r="B56" s="27">
        <v>48753.866401020001</v>
      </c>
      <c r="C56" s="27">
        <v>50122.502705864797</v>
      </c>
      <c r="D56" s="27">
        <v>30211.9093351788</v>
      </c>
      <c r="E56" s="27">
        <v>24330.2445101718</v>
      </c>
      <c r="F56" s="27">
        <v>22908.6593944013</v>
      </c>
      <c r="G56" s="27">
        <v>22060.958453334599</v>
      </c>
      <c r="H56" s="27">
        <v>23344.9660335997</v>
      </c>
      <c r="I56" s="27">
        <v>23036.966119443099</v>
      </c>
      <c r="J56" s="27">
        <v>23803.041825288499</v>
      </c>
      <c r="K56" s="27">
        <v>21255.518051313498</v>
      </c>
      <c r="L56" s="27">
        <v>19647.745824326201</v>
      </c>
      <c r="M56" s="27">
        <v>20713.271093965999</v>
      </c>
      <c r="N56" s="27">
        <v>21248.299120658899</v>
      </c>
      <c r="O56" s="27">
        <v>21451.175083111801</v>
      </c>
      <c r="P56" s="27">
        <v>22241.497970815199</v>
      </c>
      <c r="Q56" s="27">
        <v>23343.282518484601</v>
      </c>
      <c r="R56" s="27">
        <v>23747.9706794505</v>
      </c>
      <c r="S56" s="27">
        <v>26157.371827598301</v>
      </c>
      <c r="T56" s="27">
        <v>24919.265154668999</v>
      </c>
      <c r="U56" s="27">
        <v>20423.1025325269</v>
      </c>
      <c r="V56" s="27">
        <v>21120.584278415201</v>
      </c>
      <c r="W56" s="27">
        <v>21611.695288993498</v>
      </c>
      <c r="X56" s="28">
        <v>49414.385999999999</v>
      </c>
      <c r="Y56" s="29"/>
      <c r="Z56" s="30">
        <f t="shared" si="0"/>
        <v>-0.55671833057857034</v>
      </c>
      <c r="AA56" s="30">
        <f t="shared" si="3"/>
        <v>-0.56264365423879803</v>
      </c>
      <c r="AB56" s="30">
        <f t="shared" si="1"/>
        <v>2.3252718963850061E-2</v>
      </c>
      <c r="AC56" s="31" t="s">
        <v>43</v>
      </c>
      <c r="AD56" s="26" t="s">
        <v>43</v>
      </c>
      <c r="AE56" s="32">
        <f t="shared" si="2"/>
        <v>491.11101057829728</v>
      </c>
      <c r="AG56" s="33" t="s">
        <v>44</v>
      </c>
      <c r="AH56" s="34">
        <v>-3.9270575556609839</v>
      </c>
      <c r="AJ56" s="33"/>
    </row>
    <row r="57" spans="1:36" s="22" customFormat="1" ht="15">
      <c r="A57" s="26" t="s">
        <v>45</v>
      </c>
      <c r="B57" s="27">
        <v>12901.017120779599</v>
      </c>
      <c r="C57" s="27">
        <v>13446.7359189955</v>
      </c>
      <c r="D57" s="27">
        <v>13221.6878248089</v>
      </c>
      <c r="E57" s="27">
        <v>13333.8433228748</v>
      </c>
      <c r="F57" s="27">
        <v>12505.0749018549</v>
      </c>
      <c r="G57" s="27">
        <v>10177.484646676399</v>
      </c>
      <c r="H57" s="27">
        <v>10238.603720629801</v>
      </c>
      <c r="I57" s="27">
        <v>9534.4962983984497</v>
      </c>
      <c r="J57" s="27">
        <v>8644.5633608879998</v>
      </c>
      <c r="K57" s="27">
        <v>9062.5342441847297</v>
      </c>
      <c r="L57" s="27">
        <v>9760.0268271021396</v>
      </c>
      <c r="M57" s="27">
        <v>10259.6899770779</v>
      </c>
      <c r="N57" s="27">
        <v>11037.184174181701</v>
      </c>
      <c r="O57" s="27">
        <v>11425.6132738214</v>
      </c>
      <c r="P57" s="27">
        <v>12842.5682853258</v>
      </c>
      <c r="Q57" s="27">
        <v>13096.361817535801</v>
      </c>
      <c r="R57" s="27">
        <v>12947.839684178</v>
      </c>
      <c r="S57" s="27">
        <v>12358.937620200801</v>
      </c>
      <c r="T57" s="27">
        <v>12187.595461946101</v>
      </c>
      <c r="U57" s="27">
        <v>11689.9857985655</v>
      </c>
      <c r="V57" s="27">
        <v>12252.0928783237</v>
      </c>
      <c r="W57" s="27">
        <v>12097.9153260888</v>
      </c>
      <c r="X57" s="28">
        <v>13167.499</v>
      </c>
      <c r="Y57" s="29"/>
      <c r="Z57" s="30">
        <f t="shared" si="0"/>
        <v>-6.2251044795316735E-2</v>
      </c>
      <c r="AA57" s="30">
        <f t="shared" si="3"/>
        <v>-8.1229068170895591E-2</v>
      </c>
      <c r="AB57" s="30">
        <f t="shared" si="1"/>
        <v>-1.2583772728957165E-2</v>
      </c>
      <c r="AC57" s="31" t="s">
        <v>45</v>
      </c>
      <c r="AD57" s="26" t="s">
        <v>45</v>
      </c>
      <c r="AE57" s="32">
        <f t="shared" si="2"/>
        <v>-154.17755223489985</v>
      </c>
      <c r="AG57" s="33" t="s">
        <v>46</v>
      </c>
      <c r="AH57" s="34">
        <v>-3.9800794977238985</v>
      </c>
      <c r="AJ57" s="33"/>
    </row>
    <row r="58" spans="1:36" s="22" customFormat="1" ht="15">
      <c r="A58" s="26" t="s">
        <v>47</v>
      </c>
      <c r="B58" s="27">
        <v>26323.421816872498</v>
      </c>
      <c r="C58" s="27">
        <v>24420.6484144805</v>
      </c>
      <c r="D58" s="27">
        <v>19668.036044931399</v>
      </c>
      <c r="E58" s="27">
        <v>15888.9520629296</v>
      </c>
      <c r="F58" s="27">
        <v>13957.577601028301</v>
      </c>
      <c r="G58" s="27">
        <v>12573.9471458755</v>
      </c>
      <c r="H58" s="27">
        <v>12602.328982725499</v>
      </c>
      <c r="I58" s="27">
        <v>12040.5380959102</v>
      </c>
      <c r="J58" s="27">
        <v>11509.3655359637</v>
      </c>
      <c r="K58" s="27">
        <v>10714.021093916301</v>
      </c>
      <c r="L58" s="27">
        <v>10062.599687763999</v>
      </c>
      <c r="M58" s="27">
        <v>10691.0334933413</v>
      </c>
      <c r="N58" s="27">
        <v>10645.7451533366</v>
      </c>
      <c r="O58" s="27">
        <v>10871.640380945501</v>
      </c>
      <c r="P58" s="27">
        <v>11009.3621666816</v>
      </c>
      <c r="Q58" s="27">
        <v>11097.7353081728</v>
      </c>
      <c r="R58" s="27">
        <v>11592.3860035668</v>
      </c>
      <c r="S58" s="27">
        <v>12085.430672646</v>
      </c>
      <c r="T58" s="27">
        <v>11562.5390979361</v>
      </c>
      <c r="U58" s="27">
        <v>10882.194988023401</v>
      </c>
      <c r="V58" s="27">
        <v>12034.5422290925</v>
      </c>
      <c r="W58" s="27">
        <v>11494.1850897316</v>
      </c>
      <c r="X58" s="28">
        <v>25909.16</v>
      </c>
      <c r="Y58" s="29"/>
      <c r="Z58" s="30">
        <f t="shared" si="0"/>
        <v>-0.56334760846463428</v>
      </c>
      <c r="AA58" s="30">
        <f t="shared" si="3"/>
        <v>-0.5563659690344418</v>
      </c>
      <c r="AB58" s="30">
        <f t="shared" si="1"/>
        <v>-4.4900514624863108E-2</v>
      </c>
      <c r="AC58" s="31" t="s">
        <v>47</v>
      </c>
      <c r="AD58" s="26" t="s">
        <v>47</v>
      </c>
      <c r="AE58" s="32">
        <f t="shared" si="2"/>
        <v>-540.35713936089996</v>
      </c>
      <c r="AG58" s="33" t="s">
        <v>48</v>
      </c>
      <c r="AH58" s="34">
        <v>-4.0384533415847033</v>
      </c>
      <c r="AJ58" s="33"/>
    </row>
    <row r="59" spans="1:36" s="22" customFormat="1" ht="15">
      <c r="A59" s="26" t="s">
        <v>49</v>
      </c>
      <c r="B59" s="27">
        <v>2006.5616003011201</v>
      </c>
      <c r="C59" s="27">
        <v>2182.79159487485</v>
      </c>
      <c r="D59" s="27">
        <v>2292.9905336165998</v>
      </c>
      <c r="E59" s="27">
        <v>2293.8542671294399</v>
      </c>
      <c r="F59" s="27">
        <v>2409.5150671889601</v>
      </c>
      <c r="G59" s="27">
        <v>2378.3846797576002</v>
      </c>
      <c r="H59" s="27">
        <v>2428.62996030776</v>
      </c>
      <c r="I59" s="27">
        <v>2496.4700983993798</v>
      </c>
      <c r="J59" s="27">
        <v>2507.3977700154901</v>
      </c>
      <c r="K59" s="27">
        <v>2593.7628965782301</v>
      </c>
      <c r="L59" s="27">
        <v>2541.02518064377</v>
      </c>
      <c r="M59" s="27">
        <v>2665.90911097973</v>
      </c>
      <c r="N59" s="27">
        <v>2700.16512996645</v>
      </c>
      <c r="O59" s="27">
        <v>2888.1444424557799</v>
      </c>
      <c r="P59" s="27">
        <v>2897.8492988563798</v>
      </c>
      <c r="Q59" s="27">
        <v>2991.9534373308602</v>
      </c>
      <c r="R59" s="27">
        <v>2992.0427527335501</v>
      </c>
      <c r="S59" s="27">
        <v>3105.5561649020701</v>
      </c>
      <c r="T59" s="27">
        <v>3060.8204329927698</v>
      </c>
      <c r="U59" s="27">
        <v>2978.96266792693</v>
      </c>
      <c r="V59" s="27">
        <v>2997.91699773954</v>
      </c>
      <c r="W59" s="27">
        <v>3021.1889112715498</v>
      </c>
      <c r="X59" s="28" t="s">
        <v>17</v>
      </c>
      <c r="Y59" s="29"/>
      <c r="Z59" s="30">
        <f t="shared" si="0"/>
        <v>0.50565470345797858</v>
      </c>
      <c r="AA59" s="30" t="str">
        <f>X59</f>
        <v>NA</v>
      </c>
      <c r="AB59" s="30">
        <f t="shared" si="1"/>
        <v>7.7626944140072318E-3</v>
      </c>
      <c r="AC59" s="31" t="s">
        <v>49</v>
      </c>
      <c r="AD59" s="26" t="s">
        <v>49</v>
      </c>
      <c r="AE59" s="32">
        <f t="shared" si="2"/>
        <v>23.271913532009876</v>
      </c>
      <c r="AG59" s="33" t="s">
        <v>50</v>
      </c>
      <c r="AH59" s="34">
        <v>-4.9689677542147983</v>
      </c>
      <c r="AJ59" s="33"/>
    </row>
    <row r="60" spans="1:36" s="22" customFormat="1" ht="15">
      <c r="A60" s="26" t="s">
        <v>51</v>
      </c>
      <c r="B60" s="27">
        <v>211849.324933172</v>
      </c>
      <c r="C60" s="27">
        <v>216415.69045979899</v>
      </c>
      <c r="D60" s="27">
        <v>215082.140256946</v>
      </c>
      <c r="E60" s="27">
        <v>220009.996355301</v>
      </c>
      <c r="F60" s="27">
        <v>219976.40132233201</v>
      </c>
      <c r="G60" s="27">
        <v>223195.45326799399</v>
      </c>
      <c r="H60" s="27">
        <v>231282.632624613</v>
      </c>
      <c r="I60" s="27">
        <v>224653.561885526</v>
      </c>
      <c r="J60" s="27">
        <v>225508.78780856001</v>
      </c>
      <c r="K60" s="27">
        <v>213368.560324919</v>
      </c>
      <c r="L60" s="27">
        <v>213005.667195352</v>
      </c>
      <c r="M60" s="27">
        <v>214529.620667852</v>
      </c>
      <c r="N60" s="27">
        <v>213535.358156028</v>
      </c>
      <c r="O60" s="27">
        <v>214314.86637124899</v>
      </c>
      <c r="P60" s="27">
        <v>215514.61322185301</v>
      </c>
      <c r="Q60" s="27">
        <v>209474.29751606201</v>
      </c>
      <c r="R60" s="27">
        <v>205542.622981697</v>
      </c>
      <c r="S60" s="27">
        <v>204198.993220818</v>
      </c>
      <c r="T60" s="27">
        <v>203313.08381552601</v>
      </c>
      <c r="U60" s="27">
        <v>197865.53767276599</v>
      </c>
      <c r="V60" s="27">
        <v>209176.61898927399</v>
      </c>
      <c r="W60" s="27">
        <v>194378.91113304399</v>
      </c>
      <c r="X60" s="28">
        <v>213034.49799999999</v>
      </c>
      <c r="Y60" s="29"/>
      <c r="Z60" s="30">
        <f t="shared" si="0"/>
        <v>-8.2466223603209765E-2</v>
      </c>
      <c r="AA60" s="30">
        <f t="shared" ref="AA60:AA66" si="4">W60/X60-1</f>
        <v>-8.757073169884444E-2</v>
      </c>
      <c r="AB60" s="30">
        <f t="shared" si="1"/>
        <v>-7.074264766172933E-2</v>
      </c>
      <c r="AC60" s="31" t="s">
        <v>51</v>
      </c>
      <c r="AD60" s="26" t="s">
        <v>51</v>
      </c>
      <c r="AE60" s="32">
        <f t="shared" si="2"/>
        <v>-14797.707856230001</v>
      </c>
      <c r="AG60" s="33" t="s">
        <v>52</v>
      </c>
      <c r="AH60" s="34">
        <v>-7.5178654157967975</v>
      </c>
      <c r="AJ60" s="33"/>
    </row>
    <row r="61" spans="1:36" s="22" customFormat="1" ht="15">
      <c r="A61" s="26" t="s">
        <v>53</v>
      </c>
      <c r="B61" s="27">
        <v>457014.64634826302</v>
      </c>
      <c r="C61" s="27">
        <v>447245.690400536</v>
      </c>
      <c r="D61" s="27">
        <v>433379.84910283401</v>
      </c>
      <c r="E61" s="27">
        <v>433657.57146618998</v>
      </c>
      <c r="F61" s="27">
        <v>430058.29543459998</v>
      </c>
      <c r="G61" s="27">
        <v>432460.442983741</v>
      </c>
      <c r="H61" s="27">
        <v>445655.46398956497</v>
      </c>
      <c r="I61" s="27">
        <v>437142.93402661697</v>
      </c>
      <c r="J61" s="27">
        <v>408784.598913736</v>
      </c>
      <c r="K61" s="27">
        <v>398642.23173234903</v>
      </c>
      <c r="L61" s="27">
        <v>385380.81363507401</v>
      </c>
      <c r="M61" s="27">
        <v>382064.50523186801</v>
      </c>
      <c r="N61" s="27">
        <v>369036.35336749098</v>
      </c>
      <c r="O61" s="27">
        <v>382013.94022249302</v>
      </c>
      <c r="P61" s="27">
        <v>386655.11973267898</v>
      </c>
      <c r="Q61" s="27">
        <v>390230.71441010397</v>
      </c>
      <c r="R61" s="27">
        <v>406011.52589425701</v>
      </c>
      <c r="S61" s="27">
        <v>407860.99032430298</v>
      </c>
      <c r="T61" s="27">
        <v>400213.95423082198</v>
      </c>
      <c r="U61" s="27">
        <v>380586.82588328602</v>
      </c>
      <c r="V61" s="27">
        <v>401670.35408758</v>
      </c>
      <c r="W61" s="27">
        <v>399389.54731449502</v>
      </c>
      <c r="X61" s="28">
        <v>563442.77399999998</v>
      </c>
      <c r="Y61" s="29"/>
      <c r="Z61" s="30">
        <f t="shared" si="0"/>
        <v>-0.12609026755316599</v>
      </c>
      <c r="AA61" s="30">
        <f t="shared" si="4"/>
        <v>-0.29116218053673182</v>
      </c>
      <c r="AB61" s="30">
        <f t="shared" si="1"/>
        <v>-5.6783049828658116E-3</v>
      </c>
      <c r="AC61" s="31" t="s">
        <v>53</v>
      </c>
      <c r="AD61" s="26" t="s">
        <v>53</v>
      </c>
      <c r="AE61" s="32">
        <f t="shared" si="2"/>
        <v>-2280.8067730849725</v>
      </c>
      <c r="AG61" s="33" t="s">
        <v>54</v>
      </c>
      <c r="AH61" s="34">
        <v>-11.521871677424002</v>
      </c>
      <c r="AJ61" s="33"/>
    </row>
    <row r="62" spans="1:36" s="22" customFormat="1" ht="15">
      <c r="A62" s="26" t="s">
        <v>55</v>
      </c>
      <c r="B62" s="27">
        <v>60952.389555554801</v>
      </c>
      <c r="C62" s="27">
        <v>62883.664517371697</v>
      </c>
      <c r="D62" s="27">
        <v>67268.764789631794</v>
      </c>
      <c r="E62" s="27">
        <v>65892.093953205302</v>
      </c>
      <c r="F62" s="27">
        <v>67100.761124366996</v>
      </c>
      <c r="G62" s="27">
        <v>71604.045205972594</v>
      </c>
      <c r="H62" s="27">
        <v>69357.488075055997</v>
      </c>
      <c r="I62" s="27">
        <v>72437.903111551699</v>
      </c>
      <c r="J62" s="27">
        <v>77301.514874480694</v>
      </c>
      <c r="K62" s="27">
        <v>85437.773552141094</v>
      </c>
      <c r="L62" s="27">
        <v>84303.267453715904</v>
      </c>
      <c r="M62" s="27">
        <v>84126.913848973796</v>
      </c>
      <c r="N62" s="27">
        <v>88316.538047875001</v>
      </c>
      <c r="O62" s="27">
        <v>82975.221513875804</v>
      </c>
      <c r="P62" s="27">
        <v>85680.406048470701</v>
      </c>
      <c r="Q62" s="27">
        <v>88037.234945239499</v>
      </c>
      <c r="R62" s="27">
        <v>83007.702345825499</v>
      </c>
      <c r="S62" s="27">
        <v>80510.346664519893</v>
      </c>
      <c r="T62" s="27">
        <v>78481.685542311607</v>
      </c>
      <c r="U62" s="27">
        <v>75215.699510733306</v>
      </c>
      <c r="V62" s="27">
        <v>71382.416021582394</v>
      </c>
      <c r="W62" s="27">
        <v>69986.446390504905</v>
      </c>
      <c r="X62" s="28">
        <v>60147.642</v>
      </c>
      <c r="Y62" s="29"/>
      <c r="Z62" s="30">
        <f t="shared" si="0"/>
        <v>0.14821497402847594</v>
      </c>
      <c r="AA62" s="30">
        <f t="shared" si="4"/>
        <v>0.16357755787841044</v>
      </c>
      <c r="AB62" s="30">
        <f t="shared" si="1"/>
        <v>-1.9556211583752203E-2</v>
      </c>
      <c r="AC62" s="31" t="s">
        <v>55</v>
      </c>
      <c r="AD62" s="26" t="s">
        <v>55</v>
      </c>
      <c r="AE62" s="32">
        <f t="shared" si="2"/>
        <v>-1395.9696310774889</v>
      </c>
      <c r="AG62" s="33" t="s">
        <v>56</v>
      </c>
      <c r="AH62" s="34">
        <v>-11.610815111984994</v>
      </c>
      <c r="AJ62" s="33"/>
    </row>
    <row r="63" spans="1:36" s="22" customFormat="1" ht="15">
      <c r="A63" s="26" t="s">
        <v>57</v>
      </c>
      <c r="B63" s="27">
        <v>244403.576035673</v>
      </c>
      <c r="C63" s="27">
        <v>199511.85118202399</v>
      </c>
      <c r="D63" s="27">
        <v>174050.45303163401</v>
      </c>
      <c r="E63" s="27">
        <v>169364.31384538001</v>
      </c>
      <c r="F63" s="27">
        <v>166094.276601071</v>
      </c>
      <c r="G63" s="27">
        <v>172790.62712560699</v>
      </c>
      <c r="H63" s="27">
        <v>175402.42606645601</v>
      </c>
      <c r="I63" s="27">
        <v>161968.442962275</v>
      </c>
      <c r="J63" s="27">
        <v>145489.16350527399</v>
      </c>
      <c r="K63" s="27">
        <v>130778.15036796</v>
      </c>
      <c r="L63" s="27">
        <v>133525.97923667001</v>
      </c>
      <c r="M63" s="27">
        <v>136259.374396495</v>
      </c>
      <c r="N63" s="27">
        <v>138217.02180590999</v>
      </c>
      <c r="O63" s="27">
        <v>145084.66946923299</v>
      </c>
      <c r="P63" s="27">
        <v>142300.83718553299</v>
      </c>
      <c r="Q63" s="27">
        <v>141560.48908271099</v>
      </c>
      <c r="R63" s="27">
        <v>145880.10768814801</v>
      </c>
      <c r="S63" s="27">
        <v>142703.64785270399</v>
      </c>
      <c r="T63" s="27">
        <v>140464.22278142499</v>
      </c>
      <c r="U63" s="27">
        <v>120294.397381388</v>
      </c>
      <c r="V63" s="27">
        <v>116621.19621316899</v>
      </c>
      <c r="W63" s="27">
        <v>123345.537168027</v>
      </c>
      <c r="X63" s="28">
        <v>278225.022</v>
      </c>
      <c r="Y63" s="29"/>
      <c r="Z63" s="30">
        <f t="shared" si="0"/>
        <v>-0.4953202438002644</v>
      </c>
      <c r="AA63" s="30">
        <f t="shared" si="4"/>
        <v>-0.55666986282769704</v>
      </c>
      <c r="AB63" s="30">
        <f t="shared" si="1"/>
        <v>5.7659680857386819E-2</v>
      </c>
      <c r="AC63" s="31" t="s">
        <v>57</v>
      </c>
      <c r="AD63" s="26" t="s">
        <v>57</v>
      </c>
      <c r="AE63" s="32">
        <f t="shared" si="2"/>
        <v>6724.3409548580094</v>
      </c>
      <c r="AG63" s="33" t="s">
        <v>58</v>
      </c>
      <c r="AH63" s="34">
        <v>-14.797707856230002</v>
      </c>
      <c r="AJ63" s="33"/>
    </row>
    <row r="64" spans="1:36" s="22" customFormat="1" ht="15">
      <c r="A64" s="26" t="s">
        <v>59</v>
      </c>
      <c r="B64" s="27">
        <v>71781.846155946594</v>
      </c>
      <c r="C64" s="27">
        <v>63746.084209301298</v>
      </c>
      <c r="D64" s="27">
        <v>58271.380565380801</v>
      </c>
      <c r="E64" s="27">
        <v>53605.28574978</v>
      </c>
      <c r="F64" s="27">
        <v>51423.690442957297</v>
      </c>
      <c r="G64" s="27">
        <v>53211.914131397003</v>
      </c>
      <c r="H64" s="27">
        <v>53087.185919423602</v>
      </c>
      <c r="I64" s="27">
        <v>53188.121314972901</v>
      </c>
      <c r="J64" s="27">
        <v>52543.299040853599</v>
      </c>
      <c r="K64" s="27">
        <v>51377.805827391101</v>
      </c>
      <c r="L64" s="27">
        <v>49298.649160383</v>
      </c>
      <c r="M64" s="27">
        <v>52355.0978409897</v>
      </c>
      <c r="N64" s="27">
        <v>51205.272192287099</v>
      </c>
      <c r="O64" s="27">
        <v>51544.195572605502</v>
      </c>
      <c r="P64" s="27">
        <v>51376.505402773299</v>
      </c>
      <c r="Q64" s="27">
        <v>50596.316357444201</v>
      </c>
      <c r="R64" s="27">
        <v>50502.894638655802</v>
      </c>
      <c r="S64" s="27">
        <v>48519.670495891303</v>
      </c>
      <c r="T64" s="27">
        <v>49113.776477819803</v>
      </c>
      <c r="U64" s="27">
        <v>43956.146200348201</v>
      </c>
      <c r="V64" s="27">
        <v>45896.360262014001</v>
      </c>
      <c r="W64" s="27">
        <v>45296.964192669402</v>
      </c>
      <c r="X64" s="28">
        <v>72050.763999999996</v>
      </c>
      <c r="Y64" s="29"/>
      <c r="Z64" s="30">
        <f t="shared" si="0"/>
        <v>-0.36896351071465328</v>
      </c>
      <c r="AA64" s="30">
        <f t="shared" si="4"/>
        <v>-0.37131875253023816</v>
      </c>
      <c r="AB64" s="30">
        <f t="shared" si="1"/>
        <v>-1.3059773496694627E-2</v>
      </c>
      <c r="AC64" s="31" t="s">
        <v>59</v>
      </c>
      <c r="AD64" s="26" t="s">
        <v>59</v>
      </c>
      <c r="AE64" s="32">
        <f t="shared" si="2"/>
        <v>-599.3960693445988</v>
      </c>
      <c r="AG64" s="33" t="s">
        <v>60</v>
      </c>
      <c r="AH64" s="34">
        <v>-27.02336971435696</v>
      </c>
      <c r="AJ64" s="33"/>
    </row>
    <row r="65" spans="1:36" s="22" customFormat="1" ht="15">
      <c r="A65" s="26" t="s">
        <v>61</v>
      </c>
      <c r="B65" s="27">
        <v>18443.004541530001</v>
      </c>
      <c r="C65" s="27">
        <v>17316.693742016902</v>
      </c>
      <c r="D65" s="27">
        <v>17202.1568180906</v>
      </c>
      <c r="E65" s="27">
        <v>17439.518328304199</v>
      </c>
      <c r="F65" s="27">
        <v>17625.982821738398</v>
      </c>
      <c r="G65" s="27">
        <v>18529.379837955301</v>
      </c>
      <c r="H65" s="27">
        <v>19202.7335107338</v>
      </c>
      <c r="I65" s="27">
        <v>19561.311823558201</v>
      </c>
      <c r="J65" s="27">
        <v>19318.017184732998</v>
      </c>
      <c r="K65" s="27">
        <v>18664.2085145253</v>
      </c>
      <c r="L65" s="27">
        <v>18920.1526043675</v>
      </c>
      <c r="M65" s="27">
        <v>19783.034429104999</v>
      </c>
      <c r="N65" s="27">
        <v>19937.160698645101</v>
      </c>
      <c r="O65" s="27">
        <v>19645.673274335601</v>
      </c>
      <c r="P65" s="27">
        <v>19964.153092054301</v>
      </c>
      <c r="Q65" s="27">
        <v>20308.549937887001</v>
      </c>
      <c r="R65" s="27">
        <v>20554.2538395474</v>
      </c>
      <c r="S65" s="27">
        <v>20689.654805851798</v>
      </c>
      <c r="T65" s="27">
        <v>21406.246959088701</v>
      </c>
      <c r="U65" s="27">
        <v>19426.684558188601</v>
      </c>
      <c r="V65" s="27">
        <v>19481.879810996499</v>
      </c>
      <c r="W65" s="27">
        <v>19509.385295663102</v>
      </c>
      <c r="X65" s="28">
        <v>20354.042000000001</v>
      </c>
      <c r="Y65" s="29"/>
      <c r="Z65" s="30">
        <f t="shared" si="0"/>
        <v>5.7820337881055117E-2</v>
      </c>
      <c r="AA65" s="30">
        <f t="shared" si="4"/>
        <v>-4.1498229410006138E-2</v>
      </c>
      <c r="AB65" s="30">
        <f t="shared" si="1"/>
        <v>1.4118496230060007E-3</v>
      </c>
      <c r="AC65" s="31" t="s">
        <v>61</v>
      </c>
      <c r="AD65" s="26" t="s">
        <v>61</v>
      </c>
      <c r="AE65" s="32">
        <f t="shared" si="2"/>
        <v>27.50548466660257</v>
      </c>
      <c r="AG65" s="33" t="s">
        <v>62</v>
      </c>
      <c r="AH65" s="34">
        <v>-28.657334316814026</v>
      </c>
      <c r="AJ65" s="33"/>
    </row>
    <row r="66" spans="1:36" s="22" customFormat="1" ht="15">
      <c r="A66" s="26" t="s">
        <v>63</v>
      </c>
      <c r="B66" s="27">
        <v>72750.390123328005</v>
      </c>
      <c r="C66" s="27">
        <v>72924.906864554301</v>
      </c>
      <c r="D66" s="27">
        <v>72517.834409678704</v>
      </c>
      <c r="E66" s="27">
        <v>72514.674726654106</v>
      </c>
      <c r="F66" s="27">
        <v>75003.215495383803</v>
      </c>
      <c r="G66" s="27">
        <v>74371.307401464306</v>
      </c>
      <c r="H66" s="27">
        <v>78335.463837185496</v>
      </c>
      <c r="I66" s="27">
        <v>73263.750009876501</v>
      </c>
      <c r="J66" s="27">
        <v>73748.072865981303</v>
      </c>
      <c r="K66" s="27">
        <v>70407.878756329097</v>
      </c>
      <c r="L66" s="27">
        <v>68901.727778772198</v>
      </c>
      <c r="M66" s="27">
        <v>69670.027464316794</v>
      </c>
      <c r="N66" s="27">
        <v>70365.916458306398</v>
      </c>
      <c r="O66" s="27">
        <v>70797.084973754696</v>
      </c>
      <c r="P66" s="27">
        <v>70008.860754655107</v>
      </c>
      <c r="Q66" s="27">
        <v>67268.268727336705</v>
      </c>
      <c r="R66" s="27">
        <v>67163.9994113258</v>
      </c>
      <c r="S66" s="27">
        <v>65505.602715388799</v>
      </c>
      <c r="T66" s="27">
        <v>63407.207268780701</v>
      </c>
      <c r="U66" s="27">
        <v>59337.794399484199</v>
      </c>
      <c r="V66" s="27">
        <v>65487.393960975001</v>
      </c>
      <c r="W66" s="27">
        <v>61448.940619390298</v>
      </c>
      <c r="X66" s="28">
        <v>72151.645999999993</v>
      </c>
      <c r="Y66" s="29"/>
      <c r="Z66" s="30">
        <f t="shared" si="0"/>
        <v>-0.15534555189022703</v>
      </c>
      <c r="AA66" s="30">
        <f t="shared" si="4"/>
        <v>-0.14833626083332452</v>
      </c>
      <c r="AB66" s="30">
        <f t="shared" si="1"/>
        <v>-6.166764467664243E-2</v>
      </c>
      <c r="AC66" s="31" t="s">
        <v>63</v>
      </c>
      <c r="AD66" s="26" t="s">
        <v>63</v>
      </c>
      <c r="AE66" s="32">
        <f t="shared" si="2"/>
        <v>-4038.4533415847036</v>
      </c>
      <c r="AG66" s="33" t="s">
        <v>64</v>
      </c>
      <c r="AH66" s="34">
        <v>-41.339484203709986</v>
      </c>
      <c r="AJ66" s="35"/>
    </row>
    <row r="67" spans="1:36" s="22" customFormat="1" ht="15">
      <c r="A67" s="31" t="s">
        <v>65</v>
      </c>
      <c r="B67" s="32">
        <v>5574424.3572563296</v>
      </c>
      <c r="C67" s="32">
        <v>5477437.4312591199</v>
      </c>
      <c r="D67" s="32">
        <v>5277554.2378617804</v>
      </c>
      <c r="E67" s="32">
        <v>5174315.3294019997</v>
      </c>
      <c r="F67" s="32">
        <v>5148982.6957761301</v>
      </c>
      <c r="G67" s="32">
        <v>5194636.1410352299</v>
      </c>
      <c r="H67" s="32">
        <v>5300423.5487295398</v>
      </c>
      <c r="I67" s="32">
        <v>5206550.3328351304</v>
      </c>
      <c r="J67" s="32">
        <v>5167459.40304456</v>
      </c>
      <c r="K67" s="32">
        <v>5059391.1044710102</v>
      </c>
      <c r="L67" s="32">
        <v>5066463.5572534604</v>
      </c>
      <c r="M67" s="32">
        <v>5115450.6953794304</v>
      </c>
      <c r="N67" s="32">
        <v>5070197.5087659797</v>
      </c>
      <c r="O67" s="32">
        <v>5157889.7965826597</v>
      </c>
      <c r="P67" s="32">
        <v>5161639.6315853596</v>
      </c>
      <c r="Q67" s="32">
        <v>5129156.2762092603</v>
      </c>
      <c r="R67" s="32">
        <v>5116865.4497415898</v>
      </c>
      <c r="S67" s="32">
        <v>5059033.6715396699</v>
      </c>
      <c r="T67" s="32">
        <v>4952411.8107748097</v>
      </c>
      <c r="U67" s="32">
        <v>4593442.2688436797</v>
      </c>
      <c r="V67" s="32">
        <v>4705200.1673029298</v>
      </c>
      <c r="W67" s="32">
        <v>4550212.1921205204</v>
      </c>
      <c r="X67" s="36" t="s">
        <v>17</v>
      </c>
      <c r="Y67" s="29"/>
      <c r="Z67" s="30">
        <f t="shared" si="0"/>
        <v>-0.18373415791400483</v>
      </c>
      <c r="AA67" s="30" t="str">
        <f>X67</f>
        <v>NA</v>
      </c>
      <c r="AB67" s="30">
        <f t="shared" si="1"/>
        <v>-3.2939719814566337E-2</v>
      </c>
      <c r="AC67" s="31" t="s">
        <v>65</v>
      </c>
      <c r="AD67" s="31" t="s">
        <v>65</v>
      </c>
      <c r="AE67" s="32">
        <f t="shared" si="2"/>
        <v>-154987.9751824094</v>
      </c>
      <c r="AG67" s="22" t="s">
        <v>65</v>
      </c>
      <c r="AH67" s="34">
        <v>-154.9879751824094</v>
      </c>
      <c r="AJ67" s="33"/>
    </row>
    <row r="68" spans="1:36" s="22" customFormat="1" ht="15">
      <c r="A68" s="31" t="s">
        <v>66</v>
      </c>
      <c r="B68" s="32">
        <f>SUM(B40,B41,B45,B46,B47,B49,B50,B51,B52,B54,B55,B57,B60,B62,B66)</f>
        <v>4254503.8885915326</v>
      </c>
      <c r="C68" s="32">
        <f t="shared" ref="C68:W68" si="5">SUM(C40,C41,C45,C46,C47,C49,C50,C51,C52,C54,C55,C57,C60,C62,C66)</f>
        <v>4268721.9391795751</v>
      </c>
      <c r="D68" s="32">
        <f t="shared" si="5"/>
        <v>4180144.6282019946</v>
      </c>
      <c r="E68" s="32">
        <f t="shared" si="5"/>
        <v>4108992.1264194329</v>
      </c>
      <c r="F68" s="32">
        <f t="shared" si="5"/>
        <v>4108710.1806068821</v>
      </c>
      <c r="G68" s="32">
        <f t="shared" si="5"/>
        <v>4146316.1169016934</v>
      </c>
      <c r="H68" s="32">
        <f t="shared" si="5"/>
        <v>4227322.2719337679</v>
      </c>
      <c r="I68" s="32">
        <f t="shared" si="5"/>
        <v>4164402.8177969404</v>
      </c>
      <c r="J68" s="32">
        <f t="shared" si="5"/>
        <v>4184702.1711533903</v>
      </c>
      <c r="K68" s="32">
        <f t="shared" si="5"/>
        <v>4122540.5736710839</v>
      </c>
      <c r="L68" s="32">
        <f t="shared" si="5"/>
        <v>4137543.8804054516</v>
      </c>
      <c r="M68" s="32">
        <f t="shared" si="5"/>
        <v>4176335.2340058754</v>
      </c>
      <c r="N68" s="32">
        <f t="shared" si="5"/>
        <v>4152190.2648603995</v>
      </c>
      <c r="O68" s="32">
        <f t="shared" si="5"/>
        <v>4206199.8617190486</v>
      </c>
      <c r="P68" s="32">
        <f t="shared" si="5"/>
        <v>4206622.3857377367</v>
      </c>
      <c r="Q68" s="32">
        <f t="shared" si="5"/>
        <v>4172776.244218661</v>
      </c>
      <c r="R68" s="32">
        <f t="shared" si="5"/>
        <v>4138444.3140024319</v>
      </c>
      <c r="S68" s="32">
        <f t="shared" si="5"/>
        <v>4074903.8198965508</v>
      </c>
      <c r="T68" s="32">
        <f t="shared" si="5"/>
        <v>3989310.603108143</v>
      </c>
      <c r="U68" s="32">
        <f t="shared" si="5"/>
        <v>3710156.8676198339</v>
      </c>
      <c r="V68" s="32">
        <f t="shared" si="5"/>
        <v>3790224.6577165015</v>
      </c>
      <c r="W68" s="32">
        <f t="shared" si="5"/>
        <v>3630657.2180028073</v>
      </c>
      <c r="X68" s="37">
        <v>4265517.7190000005</v>
      </c>
      <c r="Y68" s="29"/>
      <c r="Z68" s="30">
        <f t="shared" si="0"/>
        <v>-0.14663206026478726</v>
      </c>
      <c r="AA68" s="30">
        <f>W68/X68-1</f>
        <v>-0.14883550903312825</v>
      </c>
      <c r="AB68" s="30">
        <f t="shared" si="1"/>
        <v>-4.209973131509015E-2</v>
      </c>
      <c r="AC68" s="31" t="s">
        <v>66</v>
      </c>
      <c r="AD68" s="31" t="s">
        <v>66</v>
      </c>
      <c r="AE68" s="32">
        <f t="shared" si="2"/>
        <v>-159567.43971369416</v>
      </c>
      <c r="AG68" s="22" t="s">
        <v>66</v>
      </c>
      <c r="AH68" s="34">
        <v>-159.56743971369414</v>
      </c>
      <c r="AJ68" s="33"/>
    </row>
    <row r="69" spans="1:36" s="22" customFormat="1"/>
    <row r="70" spans="1:36" s="22" customFormat="1">
      <c r="A70" s="38" t="s">
        <v>67</v>
      </c>
    </row>
    <row r="76" spans="1:36">
      <c r="A76" s="22"/>
      <c r="B76" s="22"/>
    </row>
    <row r="77" spans="1:36">
      <c r="A77" s="39" t="s">
        <v>68</v>
      </c>
      <c r="B77" s="22"/>
    </row>
    <row r="78" spans="1:36">
      <c r="A78" s="22"/>
      <c r="B78" s="22"/>
    </row>
    <row r="79" spans="1:36">
      <c r="A79" s="22"/>
      <c r="B79" s="22"/>
    </row>
    <row r="80" spans="1:36">
      <c r="A80" s="40"/>
      <c r="B80" s="40"/>
    </row>
    <row r="81" spans="1:2">
      <c r="A81" s="22"/>
      <c r="B81" s="22"/>
    </row>
    <row r="82" spans="1:2">
      <c r="A82" s="22"/>
      <c r="B82" s="22"/>
    </row>
    <row r="83" spans="1:2">
      <c r="A83" s="22"/>
      <c r="B83" s="22"/>
    </row>
    <row r="84" spans="1:2">
      <c r="A84" s="22"/>
      <c r="B84" s="22"/>
    </row>
    <row r="85" spans="1:2">
      <c r="A85" s="22"/>
      <c r="B85" s="22"/>
    </row>
    <row r="86" spans="1:2">
      <c r="A86" s="22"/>
      <c r="B86" s="22"/>
    </row>
    <row r="87" spans="1:2">
      <c r="A87" s="22"/>
      <c r="B87" s="22"/>
    </row>
    <row r="88" spans="1:2">
      <c r="A88" s="22"/>
      <c r="B88" s="22"/>
    </row>
    <row r="89" spans="1:2">
      <c r="A89" s="22"/>
      <c r="B89" s="22"/>
    </row>
    <row r="90" spans="1:2">
      <c r="A90" s="22"/>
      <c r="B90" s="22"/>
    </row>
    <row r="91" spans="1:2">
      <c r="A91" s="22"/>
      <c r="B91" s="22"/>
    </row>
    <row r="92" spans="1:2">
      <c r="A92" s="22"/>
      <c r="B92" s="22"/>
    </row>
    <row r="93" spans="1:2">
      <c r="A93" s="22"/>
      <c r="B93" s="22"/>
    </row>
    <row r="94" spans="1:2">
      <c r="A94" s="22"/>
      <c r="B94" s="22"/>
    </row>
    <row r="95" spans="1:2">
      <c r="A95" s="22"/>
      <c r="B95" s="22"/>
    </row>
    <row r="96" spans="1:2">
      <c r="A96" s="22"/>
      <c r="B96" s="22"/>
    </row>
    <row r="97" spans="1:2">
      <c r="A97" s="22"/>
      <c r="B97" s="22"/>
    </row>
    <row r="98" spans="1:2">
      <c r="A98" s="22"/>
      <c r="B98" s="22"/>
    </row>
    <row r="99" spans="1:2">
      <c r="A99" s="22"/>
      <c r="B99" s="22"/>
    </row>
    <row r="100" spans="1:2">
      <c r="A100" s="22"/>
      <c r="B100" s="22"/>
    </row>
    <row r="101" spans="1:2">
      <c r="A101" s="22"/>
      <c r="B101" s="22"/>
    </row>
    <row r="102" spans="1:2">
      <c r="A102" s="22"/>
      <c r="B102" s="22"/>
    </row>
    <row r="103" spans="1:2">
      <c r="A103" s="31"/>
      <c r="B103" s="31"/>
    </row>
    <row r="104" spans="1:2">
      <c r="A104" s="31"/>
      <c r="B104" s="31"/>
    </row>
  </sheetData>
  <mergeCells count="2">
    <mergeCell ref="A5:A6"/>
    <mergeCell ref="E5:E6"/>
  </mergeCells>
  <pageMargins left="0.78740157499999996" right="0.78740157499999996" top="0.984251969" bottom="0.984251969" header="0.4921259845" footer="0.4921259845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EU 1-country</vt:lpstr>
      <vt:lpstr>'EU 1-country'!Print_Area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2013-05-27T17:14:49Z</dcterms:created>
  <dcterms:modified xsi:type="dcterms:W3CDTF">2013-05-27T17:16:09Z</dcterms:modified>
</cp:coreProperties>
</file>