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2_080-152931-CLIM060-Javier-Esparrago\4_Figures\FIG2-152933-CLIM060\Data-package\"/>
    </mc:Choice>
  </mc:AlternateContent>
  <bookViews>
    <workbookView xWindow="0" yWindow="0" windowWidth="19200" windowHeight="11030"/>
  </bookViews>
  <sheets>
    <sheet name="DATA AND CHART" sheetId="9" r:id="rId1"/>
    <sheet name="Additional info" sheetId="3" r:id="rId2"/>
  </sheets>
  <externalReferences>
    <externalReference r:id="rId3"/>
  </externalReferences>
  <definedNames>
    <definedName name="_xlnm._FilterDatabase" localSheetId="1" hidden="1">'Additional info'!$W$3:$AB$885</definedName>
    <definedName name="YearProxy">[1]Parameters!$C$6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" i="3" l="1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S70" i="3" s="1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S71" i="3" s="1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S73" i="3" s="1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S74" i="3" s="1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S72" i="3"/>
  <c r="G44" i="3"/>
  <c r="H44" i="3"/>
  <c r="I44" i="3"/>
  <c r="J44" i="3"/>
  <c r="K44" i="3"/>
  <c r="L44" i="3"/>
  <c r="M44" i="3"/>
  <c r="N44" i="3"/>
  <c r="O44" i="3"/>
  <c r="P44" i="3"/>
  <c r="Q44" i="3"/>
  <c r="R44" i="3"/>
  <c r="G45" i="3"/>
  <c r="H45" i="3"/>
  <c r="I45" i="3"/>
  <c r="J45" i="3"/>
  <c r="K45" i="3"/>
  <c r="L45" i="3"/>
  <c r="M45" i="3"/>
  <c r="N45" i="3"/>
  <c r="O45" i="3"/>
  <c r="P45" i="3"/>
  <c r="Q45" i="3"/>
  <c r="R45" i="3"/>
  <c r="G46" i="3"/>
  <c r="H46" i="3"/>
  <c r="I46" i="3"/>
  <c r="J46" i="3"/>
  <c r="K46" i="3"/>
  <c r="L46" i="3"/>
  <c r="M46" i="3"/>
  <c r="N46" i="3"/>
  <c r="O46" i="3"/>
  <c r="P46" i="3"/>
  <c r="Q46" i="3"/>
  <c r="R46" i="3"/>
  <c r="G47" i="3"/>
  <c r="H47" i="3"/>
  <c r="I47" i="3"/>
  <c r="J47" i="3"/>
  <c r="K47" i="3"/>
  <c r="L47" i="3"/>
  <c r="M47" i="3"/>
  <c r="N47" i="3"/>
  <c r="O47" i="3"/>
  <c r="P47" i="3"/>
  <c r="Q47" i="3"/>
  <c r="R47" i="3"/>
  <c r="G48" i="3"/>
  <c r="H48" i="3"/>
  <c r="I48" i="3"/>
  <c r="J48" i="3"/>
  <c r="K48" i="3"/>
  <c r="L48" i="3"/>
  <c r="M48" i="3"/>
  <c r="N48" i="3"/>
  <c r="O48" i="3"/>
  <c r="P48" i="3"/>
  <c r="Q48" i="3"/>
  <c r="R48" i="3"/>
  <c r="G49" i="3"/>
  <c r="H49" i="3"/>
  <c r="I49" i="3"/>
  <c r="J49" i="3"/>
  <c r="K49" i="3"/>
  <c r="L49" i="3"/>
  <c r="M49" i="3"/>
  <c r="N49" i="3"/>
  <c r="O49" i="3"/>
  <c r="P49" i="3"/>
  <c r="Q49" i="3"/>
  <c r="R49" i="3"/>
  <c r="G50" i="3"/>
  <c r="H50" i="3"/>
  <c r="I50" i="3"/>
  <c r="J50" i="3"/>
  <c r="K50" i="3"/>
  <c r="L50" i="3"/>
  <c r="M50" i="3"/>
  <c r="N50" i="3"/>
  <c r="O50" i="3"/>
  <c r="P50" i="3"/>
  <c r="Q50" i="3"/>
  <c r="R50" i="3"/>
  <c r="G51" i="3"/>
  <c r="H51" i="3"/>
  <c r="I51" i="3"/>
  <c r="J51" i="3"/>
  <c r="K51" i="3"/>
  <c r="L51" i="3"/>
  <c r="M51" i="3"/>
  <c r="N51" i="3"/>
  <c r="O51" i="3"/>
  <c r="P51" i="3"/>
  <c r="Q51" i="3"/>
  <c r="R51" i="3"/>
  <c r="G52" i="3"/>
  <c r="H52" i="3"/>
  <c r="I52" i="3"/>
  <c r="J52" i="3"/>
  <c r="K52" i="3"/>
  <c r="L52" i="3"/>
  <c r="M52" i="3"/>
  <c r="N52" i="3"/>
  <c r="O52" i="3"/>
  <c r="P52" i="3"/>
  <c r="Q52" i="3"/>
  <c r="R52" i="3"/>
  <c r="G53" i="3"/>
  <c r="H53" i="3"/>
  <c r="I53" i="3"/>
  <c r="J53" i="3"/>
  <c r="K53" i="3"/>
  <c r="L53" i="3"/>
  <c r="M53" i="3"/>
  <c r="N53" i="3"/>
  <c r="O53" i="3"/>
  <c r="P53" i="3"/>
  <c r="Q53" i="3"/>
  <c r="R53" i="3"/>
  <c r="G54" i="3"/>
  <c r="H54" i="3"/>
  <c r="I54" i="3"/>
  <c r="J54" i="3"/>
  <c r="K54" i="3"/>
  <c r="L54" i="3"/>
  <c r="M54" i="3"/>
  <c r="N54" i="3"/>
  <c r="O54" i="3"/>
  <c r="P54" i="3"/>
  <c r="Q54" i="3"/>
  <c r="R54" i="3"/>
  <c r="G55" i="3"/>
  <c r="H55" i="3"/>
  <c r="I55" i="3"/>
  <c r="J55" i="3"/>
  <c r="K55" i="3"/>
  <c r="L55" i="3"/>
  <c r="M55" i="3"/>
  <c r="N55" i="3"/>
  <c r="O55" i="3"/>
  <c r="P55" i="3"/>
  <c r="Q55" i="3"/>
  <c r="R55" i="3"/>
  <c r="G56" i="3"/>
  <c r="H56" i="3"/>
  <c r="I56" i="3"/>
  <c r="J56" i="3"/>
  <c r="K56" i="3"/>
  <c r="L56" i="3"/>
  <c r="M56" i="3"/>
  <c r="N56" i="3"/>
  <c r="O56" i="3"/>
  <c r="P56" i="3"/>
  <c r="Q56" i="3"/>
  <c r="R56" i="3"/>
  <c r="G57" i="3"/>
  <c r="H57" i="3"/>
  <c r="I57" i="3"/>
  <c r="J57" i="3"/>
  <c r="K57" i="3"/>
  <c r="L57" i="3"/>
  <c r="M57" i="3"/>
  <c r="N57" i="3"/>
  <c r="O57" i="3"/>
  <c r="P57" i="3"/>
  <c r="Q57" i="3"/>
  <c r="R57" i="3"/>
  <c r="G58" i="3"/>
  <c r="H58" i="3"/>
  <c r="I58" i="3"/>
  <c r="J58" i="3"/>
  <c r="K58" i="3"/>
  <c r="L58" i="3"/>
  <c r="M58" i="3"/>
  <c r="N58" i="3"/>
  <c r="O58" i="3"/>
  <c r="P58" i="3"/>
  <c r="Q58" i="3"/>
  <c r="R58" i="3"/>
  <c r="G59" i="3"/>
  <c r="H59" i="3"/>
  <c r="I59" i="3"/>
  <c r="J59" i="3"/>
  <c r="K59" i="3"/>
  <c r="L59" i="3"/>
  <c r="M59" i="3"/>
  <c r="N59" i="3"/>
  <c r="O59" i="3"/>
  <c r="P59" i="3"/>
  <c r="Q59" i="3"/>
  <c r="R59" i="3"/>
  <c r="G60" i="3"/>
  <c r="H60" i="3"/>
  <c r="I60" i="3"/>
  <c r="J60" i="3"/>
  <c r="K60" i="3"/>
  <c r="L60" i="3"/>
  <c r="M60" i="3"/>
  <c r="N60" i="3"/>
  <c r="O60" i="3"/>
  <c r="P60" i="3"/>
  <c r="Q60" i="3"/>
  <c r="R60" i="3"/>
  <c r="G61" i="3"/>
  <c r="H61" i="3"/>
  <c r="I61" i="3"/>
  <c r="J61" i="3"/>
  <c r="K61" i="3"/>
  <c r="L61" i="3"/>
  <c r="M61" i="3"/>
  <c r="N61" i="3"/>
  <c r="O61" i="3"/>
  <c r="P61" i="3"/>
  <c r="Q61" i="3"/>
  <c r="R61" i="3"/>
  <c r="G62" i="3"/>
  <c r="H62" i="3"/>
  <c r="I62" i="3"/>
  <c r="J62" i="3"/>
  <c r="K62" i="3"/>
  <c r="L62" i="3"/>
  <c r="M62" i="3"/>
  <c r="N62" i="3"/>
  <c r="O62" i="3"/>
  <c r="P62" i="3"/>
  <c r="Q62" i="3"/>
  <c r="R62" i="3"/>
  <c r="G63" i="3"/>
  <c r="H63" i="3"/>
  <c r="I63" i="3"/>
  <c r="J63" i="3"/>
  <c r="K63" i="3"/>
  <c r="L63" i="3"/>
  <c r="M63" i="3"/>
  <c r="N63" i="3"/>
  <c r="O63" i="3"/>
  <c r="P63" i="3"/>
  <c r="Q63" i="3"/>
  <c r="R63" i="3"/>
  <c r="G64" i="3"/>
  <c r="H64" i="3"/>
  <c r="I64" i="3"/>
  <c r="J64" i="3"/>
  <c r="K64" i="3"/>
  <c r="L64" i="3"/>
  <c r="M64" i="3"/>
  <c r="N64" i="3"/>
  <c r="O64" i="3"/>
  <c r="P64" i="3"/>
  <c r="Q64" i="3"/>
  <c r="R64" i="3"/>
  <c r="G65" i="3"/>
  <c r="H65" i="3"/>
  <c r="I65" i="3"/>
  <c r="J65" i="3"/>
  <c r="K65" i="3"/>
  <c r="L65" i="3"/>
  <c r="M65" i="3"/>
  <c r="N65" i="3"/>
  <c r="O65" i="3"/>
  <c r="P65" i="3"/>
  <c r="Q65" i="3"/>
  <c r="R65" i="3"/>
  <c r="G66" i="3"/>
  <c r="H66" i="3"/>
  <c r="I66" i="3"/>
  <c r="J66" i="3"/>
  <c r="K66" i="3"/>
  <c r="L66" i="3"/>
  <c r="M66" i="3"/>
  <c r="N66" i="3"/>
  <c r="O66" i="3"/>
  <c r="P66" i="3"/>
  <c r="Q66" i="3"/>
  <c r="R66" i="3"/>
  <c r="D44" i="3"/>
  <c r="E44" i="3"/>
  <c r="F44" i="3"/>
  <c r="D45" i="3"/>
  <c r="E45" i="3"/>
  <c r="F45" i="3"/>
  <c r="D46" i="3"/>
  <c r="E46" i="3"/>
  <c r="F46" i="3"/>
  <c r="D47" i="3"/>
  <c r="E47" i="3"/>
  <c r="F47" i="3"/>
  <c r="D48" i="3"/>
  <c r="E48" i="3"/>
  <c r="F48" i="3"/>
  <c r="D49" i="3"/>
  <c r="E49" i="3"/>
  <c r="F49" i="3"/>
  <c r="D50" i="3"/>
  <c r="E50" i="3"/>
  <c r="F50" i="3"/>
  <c r="D51" i="3"/>
  <c r="E51" i="3"/>
  <c r="F51" i="3"/>
  <c r="D52" i="3"/>
  <c r="E52" i="3"/>
  <c r="F52" i="3"/>
  <c r="D53" i="3"/>
  <c r="E53" i="3"/>
  <c r="F53" i="3"/>
  <c r="D54" i="3"/>
  <c r="E54" i="3"/>
  <c r="F54" i="3"/>
  <c r="D55" i="3"/>
  <c r="E55" i="3"/>
  <c r="F55" i="3"/>
  <c r="D56" i="3"/>
  <c r="E56" i="3"/>
  <c r="F56" i="3"/>
  <c r="D57" i="3"/>
  <c r="E57" i="3"/>
  <c r="F57" i="3"/>
  <c r="D58" i="3"/>
  <c r="E58" i="3"/>
  <c r="F58" i="3"/>
  <c r="D59" i="3"/>
  <c r="E59" i="3"/>
  <c r="F59" i="3"/>
  <c r="D60" i="3"/>
  <c r="E60" i="3"/>
  <c r="F60" i="3"/>
  <c r="D61" i="3"/>
  <c r="E61" i="3"/>
  <c r="F61" i="3"/>
  <c r="D62" i="3"/>
  <c r="E62" i="3"/>
  <c r="F62" i="3"/>
  <c r="D63" i="3"/>
  <c r="E63" i="3"/>
  <c r="F63" i="3"/>
  <c r="D64" i="3"/>
  <c r="E64" i="3"/>
  <c r="F64" i="3"/>
  <c r="D65" i="3"/>
  <c r="E65" i="3"/>
  <c r="F65" i="3"/>
  <c r="D66" i="3"/>
  <c r="E66" i="3"/>
  <c r="F66" i="3"/>
  <c r="C64" i="3"/>
  <c r="C65" i="3"/>
  <c r="C66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44" i="3"/>
  <c r="D37" i="3"/>
  <c r="E37" i="3"/>
  <c r="E70" i="3" s="1"/>
  <c r="F37" i="3"/>
  <c r="F70" i="3" s="1"/>
  <c r="G37" i="3"/>
  <c r="H37" i="3"/>
  <c r="I37" i="3"/>
  <c r="I70" i="3" s="1"/>
  <c r="J37" i="3"/>
  <c r="K37" i="3"/>
  <c r="L37" i="3"/>
  <c r="M37" i="3"/>
  <c r="M70" i="3" s="1"/>
  <c r="N37" i="3"/>
  <c r="N70" i="3" s="1"/>
  <c r="O37" i="3"/>
  <c r="P37" i="3"/>
  <c r="Q37" i="3"/>
  <c r="Q70" i="3" s="1"/>
  <c r="R37" i="3"/>
  <c r="D38" i="3"/>
  <c r="E38" i="3"/>
  <c r="F38" i="3"/>
  <c r="F71" i="3" s="1"/>
  <c r="G38" i="3"/>
  <c r="H38" i="3"/>
  <c r="I38" i="3"/>
  <c r="J38" i="3"/>
  <c r="J71" i="3" s="1"/>
  <c r="K38" i="3"/>
  <c r="L38" i="3"/>
  <c r="M38" i="3"/>
  <c r="N38" i="3"/>
  <c r="N71" i="3" s="1"/>
  <c r="O38" i="3"/>
  <c r="P38" i="3"/>
  <c r="Q38" i="3"/>
  <c r="R38" i="3"/>
  <c r="R71" i="3" s="1"/>
  <c r="D39" i="3"/>
  <c r="E39" i="3"/>
  <c r="F39" i="3"/>
  <c r="F72" i="3" s="1"/>
  <c r="G39" i="3"/>
  <c r="G72" i="3" s="1"/>
  <c r="H39" i="3"/>
  <c r="H72" i="3" s="1"/>
  <c r="I39" i="3"/>
  <c r="J39" i="3"/>
  <c r="J72" i="3" s="1"/>
  <c r="K39" i="3"/>
  <c r="K72" i="3" s="1"/>
  <c r="K82" i="3" s="1"/>
  <c r="L39" i="3"/>
  <c r="L72" i="3" s="1"/>
  <c r="M39" i="3"/>
  <c r="N39" i="3"/>
  <c r="N72" i="3" s="1"/>
  <c r="O39" i="3"/>
  <c r="O72" i="3" s="1"/>
  <c r="P39" i="3"/>
  <c r="P72" i="3" s="1"/>
  <c r="Q39" i="3"/>
  <c r="R39" i="3"/>
  <c r="R72" i="3" s="1"/>
  <c r="D40" i="3"/>
  <c r="E40" i="3"/>
  <c r="E73" i="3" s="1"/>
  <c r="F40" i="3"/>
  <c r="G40" i="3"/>
  <c r="H40" i="3"/>
  <c r="H73" i="3" s="1"/>
  <c r="I40" i="3"/>
  <c r="I73" i="3" s="1"/>
  <c r="J40" i="3"/>
  <c r="K40" i="3"/>
  <c r="L40" i="3"/>
  <c r="L73" i="3" s="1"/>
  <c r="M40" i="3"/>
  <c r="N40" i="3"/>
  <c r="O40" i="3"/>
  <c r="P40" i="3"/>
  <c r="P73" i="3" s="1"/>
  <c r="Q40" i="3"/>
  <c r="R40" i="3"/>
  <c r="D41" i="3"/>
  <c r="E41" i="3"/>
  <c r="E74" i="3" s="1"/>
  <c r="F41" i="3"/>
  <c r="G41" i="3"/>
  <c r="H41" i="3"/>
  <c r="I41" i="3"/>
  <c r="I74" i="3" s="1"/>
  <c r="J41" i="3"/>
  <c r="J74" i="3" s="1"/>
  <c r="K41" i="3"/>
  <c r="L41" i="3"/>
  <c r="M41" i="3"/>
  <c r="M74" i="3" s="1"/>
  <c r="N41" i="3"/>
  <c r="O41" i="3"/>
  <c r="P41" i="3"/>
  <c r="Q41" i="3"/>
  <c r="Q74" i="3" s="1"/>
  <c r="R41" i="3"/>
  <c r="C38" i="3"/>
  <c r="C39" i="3"/>
  <c r="C40" i="3"/>
  <c r="C41" i="3"/>
  <c r="C37" i="3"/>
  <c r="O82" i="3" l="1"/>
  <c r="T72" i="3"/>
  <c r="R74" i="3"/>
  <c r="L82" i="3"/>
  <c r="J73" i="3"/>
  <c r="M72" i="3"/>
  <c r="I72" i="3"/>
  <c r="Q72" i="3"/>
  <c r="Q82" i="3" s="1"/>
  <c r="E72" i="3"/>
  <c r="R9" i="3"/>
  <c r="J9" i="3"/>
  <c r="K74" i="3"/>
  <c r="K84" i="3" s="1"/>
  <c r="N73" i="3"/>
  <c r="P71" i="3"/>
  <c r="H71" i="3"/>
  <c r="O70" i="3"/>
  <c r="Q9" i="3"/>
  <c r="M9" i="3"/>
  <c r="I9" i="3"/>
  <c r="N74" i="3"/>
  <c r="N84" i="3" s="1"/>
  <c r="F74" i="3"/>
  <c r="Q73" i="3"/>
  <c r="M73" i="3"/>
  <c r="O71" i="3"/>
  <c r="K71" i="3"/>
  <c r="T71" i="3" s="1"/>
  <c r="G71" i="3"/>
  <c r="R70" i="3"/>
  <c r="J70" i="3"/>
  <c r="R73" i="3"/>
  <c r="F73" i="3"/>
  <c r="L71" i="3"/>
  <c r="G70" i="3"/>
  <c r="N9" i="3"/>
  <c r="O74" i="3"/>
  <c r="G74" i="3"/>
  <c r="K70" i="3"/>
  <c r="K80" i="3" s="1"/>
  <c r="P9" i="3"/>
  <c r="L9" i="3"/>
  <c r="H9" i="3"/>
  <c r="S9" i="3"/>
  <c r="O9" i="3"/>
  <c r="K9" i="3"/>
  <c r="G9" i="3"/>
  <c r="P82" i="3"/>
  <c r="R82" i="3"/>
  <c r="N82" i="3"/>
  <c r="M82" i="3"/>
  <c r="S82" i="3"/>
  <c r="P74" i="3"/>
  <c r="L74" i="3"/>
  <c r="H74" i="3"/>
  <c r="O73" i="3"/>
  <c r="K73" i="3"/>
  <c r="T73" i="3" s="1"/>
  <c r="G73" i="3"/>
  <c r="Q71" i="3"/>
  <c r="M71" i="3"/>
  <c r="I71" i="3"/>
  <c r="E71" i="3"/>
  <c r="P70" i="3"/>
  <c r="L70" i="3"/>
  <c r="H70" i="3"/>
  <c r="T70" i="3" l="1"/>
  <c r="T74" i="3"/>
  <c r="O84" i="3"/>
  <c r="M81" i="3"/>
  <c r="Q83" i="3"/>
  <c r="K81" i="3"/>
  <c r="Q84" i="3"/>
  <c r="R84" i="3"/>
  <c r="L84" i="3"/>
  <c r="N81" i="3"/>
  <c r="P84" i="3"/>
  <c r="S84" i="3"/>
  <c r="L80" i="3"/>
  <c r="P81" i="3"/>
  <c r="P80" i="3"/>
  <c r="Q80" i="3"/>
  <c r="M80" i="3"/>
  <c r="O80" i="3"/>
  <c r="S80" i="3"/>
  <c r="Q81" i="3"/>
  <c r="L81" i="3"/>
  <c r="O81" i="3"/>
  <c r="N80" i="3"/>
  <c r="K83" i="3"/>
  <c r="R81" i="3"/>
  <c r="R80" i="3"/>
  <c r="S81" i="3"/>
  <c r="M84" i="3"/>
  <c r="M83" i="3"/>
  <c r="L83" i="3"/>
  <c r="O83" i="3"/>
  <c r="N83" i="3"/>
  <c r="R83" i="3"/>
  <c r="P83" i="3"/>
  <c r="S83" i="3"/>
  <c r="D8" i="3" l="1"/>
  <c r="D74" i="3" s="1"/>
  <c r="C8" i="3"/>
  <c r="C74" i="3" s="1"/>
  <c r="D4" i="3"/>
  <c r="D70" i="3" s="1"/>
  <c r="D5" i="3"/>
  <c r="D71" i="3" s="1"/>
  <c r="D6" i="3"/>
  <c r="D72" i="3" s="1"/>
  <c r="D7" i="3"/>
  <c r="D73" i="3" s="1"/>
  <c r="D11" i="3"/>
  <c r="E11" i="3"/>
  <c r="F11" i="3"/>
  <c r="D12" i="3"/>
  <c r="E12" i="3"/>
  <c r="F12" i="3"/>
  <c r="D13" i="3"/>
  <c r="E13" i="3"/>
  <c r="F13" i="3"/>
  <c r="D14" i="3"/>
  <c r="E14" i="3"/>
  <c r="F14" i="3"/>
  <c r="D15" i="3"/>
  <c r="E15" i="3"/>
  <c r="F15" i="3"/>
  <c r="D16" i="3"/>
  <c r="E16" i="3"/>
  <c r="F16" i="3"/>
  <c r="D17" i="3"/>
  <c r="E17" i="3"/>
  <c r="F17" i="3"/>
  <c r="D18" i="3"/>
  <c r="E18" i="3"/>
  <c r="F18" i="3"/>
  <c r="D19" i="3"/>
  <c r="E19" i="3"/>
  <c r="F19" i="3"/>
  <c r="D20" i="3"/>
  <c r="E20" i="3"/>
  <c r="F20" i="3"/>
  <c r="D21" i="3"/>
  <c r="E21" i="3"/>
  <c r="F21" i="3"/>
  <c r="D22" i="3"/>
  <c r="E22" i="3"/>
  <c r="F22" i="3"/>
  <c r="D23" i="3"/>
  <c r="E23" i="3"/>
  <c r="F23" i="3"/>
  <c r="D24" i="3"/>
  <c r="E24" i="3"/>
  <c r="F24" i="3"/>
  <c r="D25" i="3"/>
  <c r="E25" i="3"/>
  <c r="F25" i="3"/>
  <c r="D26" i="3"/>
  <c r="E26" i="3"/>
  <c r="F26" i="3"/>
  <c r="D27" i="3"/>
  <c r="E27" i="3"/>
  <c r="F27" i="3"/>
  <c r="D28" i="3"/>
  <c r="E28" i="3"/>
  <c r="F28" i="3"/>
  <c r="D29" i="3"/>
  <c r="E29" i="3"/>
  <c r="F29" i="3"/>
  <c r="D30" i="3"/>
  <c r="E30" i="3"/>
  <c r="F30" i="3"/>
  <c r="D31" i="3"/>
  <c r="E31" i="3"/>
  <c r="F31" i="3"/>
  <c r="D32" i="3"/>
  <c r="E32" i="3"/>
  <c r="F32" i="3"/>
  <c r="D33" i="3"/>
  <c r="E33" i="3"/>
  <c r="F33" i="3"/>
  <c r="C31" i="3"/>
  <c r="C32" i="3"/>
  <c r="C33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11" i="3"/>
  <c r="C5" i="3"/>
  <c r="C71" i="3" s="1"/>
  <c r="U71" i="3" s="1"/>
  <c r="C6" i="3"/>
  <c r="C72" i="3" s="1"/>
  <c r="U72" i="3" s="1"/>
  <c r="C7" i="3"/>
  <c r="C73" i="3" s="1"/>
  <c r="U73" i="3" s="1"/>
  <c r="C4" i="3"/>
  <c r="C70" i="3" s="1"/>
  <c r="U70" i="3" s="1"/>
  <c r="R42" i="3"/>
  <c r="R75" i="3" s="1"/>
  <c r="R77" i="3" s="1"/>
  <c r="Q42" i="3"/>
  <c r="Q75" i="3" s="1"/>
  <c r="Q77" i="3" s="1"/>
  <c r="P42" i="3"/>
  <c r="P75" i="3" s="1"/>
  <c r="P77" i="3" s="1"/>
  <c r="O42" i="3"/>
  <c r="O75" i="3" s="1"/>
  <c r="O77" i="3" s="1"/>
  <c r="N42" i="3"/>
  <c r="N75" i="3" s="1"/>
  <c r="N77" i="3" s="1"/>
  <c r="M42" i="3"/>
  <c r="M75" i="3" s="1"/>
  <c r="M77" i="3" s="1"/>
  <c r="L42" i="3"/>
  <c r="L75" i="3" s="1"/>
  <c r="L77" i="3" s="1"/>
  <c r="K42" i="3"/>
  <c r="K75" i="3" s="1"/>
  <c r="K77" i="3" s="1"/>
  <c r="J42" i="3"/>
  <c r="I42" i="3"/>
  <c r="H42" i="3"/>
  <c r="G42" i="3"/>
  <c r="F42" i="3"/>
  <c r="E42" i="3"/>
  <c r="D42" i="3"/>
  <c r="C42" i="3"/>
  <c r="O85" i="3" l="1"/>
  <c r="N85" i="3"/>
  <c r="P85" i="3"/>
  <c r="L85" i="3"/>
  <c r="F9" i="3"/>
  <c r="F75" i="3" s="1"/>
  <c r="F77" i="3" s="1"/>
  <c r="Q85" i="3"/>
  <c r="M85" i="3"/>
  <c r="E9" i="3"/>
  <c r="E75" i="3" s="1"/>
  <c r="E77" i="3" s="1"/>
  <c r="K85" i="3"/>
  <c r="R85" i="3"/>
  <c r="J75" i="3"/>
  <c r="J77" i="3" s="1"/>
  <c r="C9" i="3"/>
  <c r="C75" i="3" s="1"/>
  <c r="C77" i="3" s="1"/>
  <c r="I75" i="3"/>
  <c r="I77" i="3" s="1"/>
  <c r="S75" i="3"/>
  <c r="U75" i="3" s="1"/>
  <c r="G75" i="3"/>
  <c r="G77" i="3" s="1"/>
  <c r="H75" i="3"/>
  <c r="H77" i="3" s="1"/>
  <c r="D9" i="3"/>
  <c r="D75" i="3" s="1"/>
  <c r="D77" i="3" s="1"/>
  <c r="S85" i="3" l="1"/>
  <c r="T75" i="3"/>
  <c r="S77" i="3"/>
  <c r="T77" i="3" l="1"/>
  <c r="U77" i="3"/>
</calcChain>
</file>

<file path=xl/sharedStrings.xml><?xml version="1.0" encoding="utf-8"?>
<sst xmlns="http://schemas.openxmlformats.org/spreadsheetml/2006/main" count="3527" uniqueCount="55">
  <si>
    <t>20-99 All stationary installations</t>
  </si>
  <si>
    <t>Year</t>
  </si>
  <si>
    <t>Main Activity Sector Name</t>
  </si>
  <si>
    <t>10 Aviation</t>
  </si>
  <si>
    <t>20 Combustion of fuels</t>
  </si>
  <si>
    <t>21  Refining of mineral oil</t>
  </si>
  <si>
    <t>22  Production of coke</t>
  </si>
  <si>
    <t>23 Metal ore roasting or sintering</t>
  </si>
  <si>
    <t>24  Production of pig iron or steel</t>
  </si>
  <si>
    <t>25 Production or processing of ferrous metals</t>
  </si>
  <si>
    <t>26 Production of primary aluminium</t>
  </si>
  <si>
    <t>27 Production of secondary aluminium</t>
  </si>
  <si>
    <t>28 Production or processing of non-ferrous metals</t>
  </si>
  <si>
    <t>29 Production of cement clinker</t>
  </si>
  <si>
    <t>30 Production of lime, or calcination of dolomite/magnesite</t>
  </si>
  <si>
    <t>31 Manufacture of glass</t>
  </si>
  <si>
    <t>32 Manufacture of ceramics</t>
  </si>
  <si>
    <t>33 Manufacture of mineral wool</t>
  </si>
  <si>
    <t>34 Production or processing of gypsum or plasterboard</t>
  </si>
  <si>
    <t>35 Production of pulp</t>
  </si>
  <si>
    <t>36 Production of paper or cardboard</t>
  </si>
  <si>
    <t>37 Production of carbon black</t>
  </si>
  <si>
    <t>38 Production of nitric acid</t>
  </si>
  <si>
    <t>39 Production of adipic acid</t>
  </si>
  <si>
    <t>40 Production of glyoxal and glyoxylic acid</t>
  </si>
  <si>
    <t>41 Production of ammonia</t>
  </si>
  <si>
    <t>42 Production of bulk chemicals</t>
  </si>
  <si>
    <t>43 Production of hydrogen and synthesis gas</t>
  </si>
  <si>
    <t>44 Production of soda ash and sodium bicarbonate</t>
  </si>
  <si>
    <t>45 Capture of greenhouse gases under Directive 2009/31/EC</t>
  </si>
  <si>
    <t>99 Other activity opted-in under Art. 24</t>
  </si>
  <si>
    <t>Other industry</t>
  </si>
  <si>
    <t>Country</t>
  </si>
  <si>
    <t>ETS information</t>
  </si>
  <si>
    <t>Emissions Unit</t>
  </si>
  <si>
    <t>ETS Information</t>
  </si>
  <si>
    <t>All Countries</t>
  </si>
  <si>
    <t>2. Verified emissions</t>
  </si>
  <si>
    <t>t CO2-eq</t>
  </si>
  <si>
    <t>United Kingdom (excl. NI)</t>
  </si>
  <si>
    <t>3. Estimate to reflect current ETS scope for allowances and emissions</t>
  </si>
  <si>
    <t>21-99 All industrial installations (excl. combustion)</t>
  </si>
  <si>
    <t>All countries</t>
  </si>
  <si>
    <t>All excl. UK</t>
  </si>
  <si>
    <t>Total industry</t>
  </si>
  <si>
    <t>2013-2021</t>
  </si>
  <si>
    <t>2005-2021</t>
  </si>
  <si>
    <t>Index</t>
  </si>
  <si>
    <t>Data extracted from:</t>
  </si>
  <si>
    <t>https://www.eea.europa.eu/data-and-maps/dashboards/emissions-trading-viewer-1</t>
  </si>
  <si>
    <t>Combustion of fuels</t>
  </si>
  <si>
    <t>Production of cement clinker</t>
  </si>
  <si>
    <t>Refining of mineral oil</t>
  </si>
  <si>
    <t>Production of pig iron or steel</t>
  </si>
  <si>
    <t>Aviation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</si>
</sst>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4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sz val="11"/>
      <color theme="0" tint="-0.34998626667073579"/>
      <name val="Calibri"/>
      <family val="2"/>
    </font>
    <font>
      <sz val="11"/>
      <color theme="9" tint="-0.249977111117893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b/>
      <sz val="9"/>
      <color theme="1"/>
      <name val="Calibri"/>
      <family val="2"/>
    </font>
    <font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2" fontId="0" fillId="0" borderId="0" xfId="0" applyNumberFormat="1"/>
    <xf numFmtId="2" fontId="5" fillId="0" borderId="0" xfId="0" applyNumberFormat="1" applyFont="1"/>
    <xf numFmtId="2" fontId="4" fillId="0" borderId="0" xfId="0" applyNumberFormat="1" applyFont="1"/>
    <xf numFmtId="164" fontId="4" fillId="0" borderId="0" xfId="1" applyNumberFormat="1" applyFont="1"/>
    <xf numFmtId="0" fontId="7" fillId="0" borderId="0" xfId="0" applyFont="1"/>
    <xf numFmtId="0" fontId="8" fillId="0" borderId="0" xfId="2"/>
    <xf numFmtId="17" fontId="3" fillId="0" borderId="0" xfId="0" applyNumberFormat="1" applyFont="1"/>
    <xf numFmtId="9" fontId="0" fillId="0" borderId="0" xfId="1" applyNumberFormat="1" applyFont="1"/>
    <xf numFmtId="0" fontId="13" fillId="0" borderId="0" xfId="0" applyFont="1"/>
    <xf numFmtId="0" fontId="12" fillId="0" borderId="1" xfId="0" applyFont="1" applyBorder="1"/>
    <xf numFmtId="9" fontId="13" fillId="0" borderId="1" xfId="1" applyNumberFormat="1" applyFont="1" applyBorder="1"/>
    <xf numFmtId="9" fontId="13" fillId="2" borderId="1" xfId="1" applyNumberFormat="1" applyFont="1" applyFill="1" applyBorder="1"/>
    <xf numFmtId="0" fontId="13" fillId="2" borderId="1" xfId="0" applyFont="1" applyFill="1" applyBorder="1"/>
  </cellXfs>
  <cellStyles count="7">
    <cellStyle name="Hyperlink" xfId="2" builtinId="8"/>
    <cellStyle name="Hyperlink 2" xfId="5"/>
    <cellStyle name="Hyperlink 3" xfId="6"/>
    <cellStyle name="Normal" xfId="0" builtinId="0"/>
    <cellStyle name="Normal 2" xfId="3"/>
    <cellStyle name="Normal 2 2" xfId="4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Combustion of fuels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CHART'!$J$1:$R$1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'DATA AND CHART'!$J$2:$R$2</c:f>
              <c:numCache>
                <c:formatCode>0%</c:formatCode>
                <c:ptCount val="9"/>
                <c:pt idx="0">
                  <c:v>0</c:v>
                </c:pt>
                <c:pt idx="1">
                  <c:v>-6.0517115198495008E-2</c:v>
                </c:pt>
                <c:pt idx="2">
                  <c:v>-5.3211961798341867E-2</c:v>
                </c:pt>
                <c:pt idx="3">
                  <c:v>-7.3460670642087833E-2</c:v>
                </c:pt>
                <c:pt idx="4">
                  <c:v>-6.708217530383509E-2</c:v>
                </c:pt>
                <c:pt idx="5">
                  <c:v>-0.12018631886829878</c:v>
                </c:pt>
                <c:pt idx="6">
                  <c:v>-0.23547287078340018</c:v>
                </c:pt>
                <c:pt idx="7">
                  <c:v>-0.34209886597173833</c:v>
                </c:pt>
                <c:pt idx="8">
                  <c:v>-0.29077914119788828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32-4381-B9D6-15072CC93666}"/>
            </c:ext>
          </c:extLst>
        </c:ser>
        <c:ser>
          <c:idx val="1"/>
          <c:order val="1"/>
          <c:tx>
            <c:strRef>
              <c:f>'DATA AND CHART'!$A$3</c:f>
              <c:strCache>
                <c:ptCount val="1"/>
                <c:pt idx="0">
                  <c:v>Production of cement clinker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CHART'!$J$1:$R$1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'DATA AND CHART'!$J$3:$R$3</c:f>
              <c:numCache>
                <c:formatCode>0%</c:formatCode>
                <c:ptCount val="9"/>
                <c:pt idx="0">
                  <c:v>0</c:v>
                </c:pt>
                <c:pt idx="1">
                  <c:v>4.5970835485146022E-2</c:v>
                </c:pt>
                <c:pt idx="2">
                  <c:v>2.9158079410253057E-2</c:v>
                </c:pt>
                <c:pt idx="3">
                  <c:v>3.0235773055307336E-2</c:v>
                </c:pt>
                <c:pt idx="4">
                  <c:v>5.7337157570897856E-2</c:v>
                </c:pt>
                <c:pt idx="5">
                  <c:v>7.3797657279558448E-2</c:v>
                </c:pt>
                <c:pt idx="6">
                  <c:v>6.8069971944925811E-2</c:v>
                </c:pt>
                <c:pt idx="7">
                  <c:v>1.4825476047694242E-2</c:v>
                </c:pt>
                <c:pt idx="8">
                  <c:v>4.0761334334281862E-2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32-4381-B9D6-15072CC93666}"/>
            </c:ext>
          </c:extLst>
        </c:ser>
        <c:ser>
          <c:idx val="2"/>
          <c:order val="2"/>
          <c:tx>
            <c:strRef>
              <c:f>'DATA AND CHART'!$A$4</c:f>
              <c:strCache>
                <c:ptCount val="1"/>
                <c:pt idx="0">
                  <c:v>Refining of mineral oil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CHART'!$J$1:$R$1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'DATA AND CHART'!$J$4:$R$4</c:f>
              <c:numCache>
                <c:formatCode>0%</c:formatCode>
                <c:ptCount val="9"/>
                <c:pt idx="0">
                  <c:v>0</c:v>
                </c:pt>
                <c:pt idx="1">
                  <c:v>-1.9939861156423655E-2</c:v>
                </c:pt>
                <c:pt idx="2">
                  <c:v>7.1272137613787034E-3</c:v>
                </c:pt>
                <c:pt idx="3">
                  <c:v>4.0944872648025488E-3</c:v>
                </c:pt>
                <c:pt idx="4">
                  <c:v>-5.2394694902759831E-3</c:v>
                </c:pt>
                <c:pt idx="5">
                  <c:v>-1.9656663680784225E-2</c:v>
                </c:pt>
                <c:pt idx="6">
                  <c:v>-2.7858580959819301E-2</c:v>
                </c:pt>
                <c:pt idx="7">
                  <c:v>-0.10246671013125785</c:v>
                </c:pt>
                <c:pt idx="8">
                  <c:v>-8.8698179560555479E-2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32-4381-B9D6-15072CC93666}"/>
            </c:ext>
          </c:extLst>
        </c:ser>
        <c:ser>
          <c:idx val="3"/>
          <c:order val="3"/>
          <c:tx>
            <c:strRef>
              <c:f>'DATA AND CHART'!$A$5</c:f>
              <c:strCache>
                <c:ptCount val="1"/>
                <c:pt idx="0">
                  <c:v>Production of pig iron or steel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CHART'!$J$1:$R$1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'DATA AND CHART'!$J$5:$R$5</c:f>
              <c:numCache>
                <c:formatCode>0%</c:formatCode>
                <c:ptCount val="9"/>
                <c:pt idx="0">
                  <c:v>0</c:v>
                </c:pt>
                <c:pt idx="1">
                  <c:v>7.370255719971075E-3</c:v>
                </c:pt>
                <c:pt idx="2">
                  <c:v>1.4507194607232154E-2</c:v>
                </c:pt>
                <c:pt idx="3">
                  <c:v>9.3573369841390974E-3</c:v>
                </c:pt>
                <c:pt idx="4">
                  <c:v>7.074804902882148E-3</c:v>
                </c:pt>
                <c:pt idx="5">
                  <c:v>-7.8906738215450689E-3</c:v>
                </c:pt>
                <c:pt idx="6">
                  <c:v>-4.2700085801873788E-2</c:v>
                </c:pt>
                <c:pt idx="7">
                  <c:v>-0.15513436647357992</c:v>
                </c:pt>
                <c:pt idx="8">
                  <c:v>-3.1618310463441657E-2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32-4381-B9D6-15072CC93666}"/>
            </c:ext>
          </c:extLst>
        </c:ser>
        <c:ser>
          <c:idx val="4"/>
          <c:order val="4"/>
          <c:tx>
            <c:strRef>
              <c:f>'DATA AND CHART'!$A$6</c:f>
              <c:strCache>
                <c:ptCount val="1"/>
                <c:pt idx="0">
                  <c:v>Aviation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CHART'!$J$1:$R$1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'DATA AND CHART'!$J$6:$R$6</c:f>
              <c:numCache>
                <c:formatCode>0%</c:formatCode>
                <c:ptCount val="9"/>
                <c:pt idx="0">
                  <c:v>0</c:v>
                </c:pt>
                <c:pt idx="1">
                  <c:v>2.5818197974968538E-2</c:v>
                </c:pt>
                <c:pt idx="2">
                  <c:v>7.0320944901053783E-2</c:v>
                </c:pt>
                <c:pt idx="3">
                  <c:v>0.15056936447233538</c:v>
                </c:pt>
                <c:pt idx="4">
                  <c:v>0.20394334381087376</c:v>
                </c:pt>
                <c:pt idx="5">
                  <c:v>0.33596805631424198</c:v>
                </c:pt>
                <c:pt idx="6">
                  <c:v>0.4143591224520331</c:v>
                </c:pt>
                <c:pt idx="7">
                  <c:v>-0.47206159585430663</c:v>
                </c:pt>
                <c:pt idx="8">
                  <c:v>-0.41044348377114837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732-4381-B9D6-15072CC93666}"/>
            </c:ext>
          </c:extLst>
        </c:ser>
        <c:ser>
          <c:idx val="5"/>
          <c:order val="5"/>
          <c:tx>
            <c:strRef>
              <c:f>'DATA AND CHART'!$A$7</c:f>
              <c:strCache>
                <c:ptCount val="1"/>
                <c:pt idx="0">
                  <c:v>Other industry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CHART'!$J$1:$R$1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'DATA AND CHART'!$J$7:$R$7</c:f>
              <c:numCache>
                <c:formatCode>0%</c:formatCode>
                <c:ptCount val="9"/>
                <c:pt idx="0">
                  <c:v>0</c:v>
                </c:pt>
                <c:pt idx="1">
                  <c:v>-6.5671599328008812E-3</c:v>
                </c:pt>
                <c:pt idx="2">
                  <c:v>-3.3822857510071858E-3</c:v>
                </c:pt>
                <c:pt idx="3">
                  <c:v>-4.9201966027079269E-4</c:v>
                </c:pt>
                <c:pt idx="4">
                  <c:v>2.50270314033747E-2</c:v>
                </c:pt>
                <c:pt idx="5">
                  <c:v>1.81991723284185E-2</c:v>
                </c:pt>
                <c:pt idx="6">
                  <c:v>-5.7349093242796689E-3</c:v>
                </c:pt>
                <c:pt idx="7">
                  <c:v>-6.4080856669922692E-2</c:v>
                </c:pt>
                <c:pt idx="8">
                  <c:v>-4.0014974524633984E-2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732-4381-B9D6-15072CC93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20960927"/>
        <c:axId val="1920963423"/>
      </c:lineChart>
      <c:catAx>
        <c:axId val="192096092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963423"/>
        <c:crosses val="autoZero"/>
        <c:auto val="1"/>
        <c:lblAlgn val="ctr"/>
        <c:lblOffset val="100"/>
        <c:noMultiLvlLbl val="0"/>
      </c:catAx>
      <c:valAx>
        <c:axId val="1920963423"/>
        <c:scaling>
          <c:orientation val="minMax"/>
          <c:min val="-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09609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'Additional info'!$B$80</c:f>
              <c:strCache>
                <c:ptCount val="1"/>
                <c:pt idx="0">
                  <c:v>20 Combustion of fuels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'Additional info'!$C$79:$S$79</c15:sqref>
                  </c15:fullRef>
                </c:ext>
              </c:extLst>
              <c:f>'Additional info'!$K$79:$S$79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'Additional info'!$C$80:$S$80</c15:sqref>
                  </c15:fullRef>
                </c:ext>
              </c:extLst>
              <c:f>'Additional info'!$K$80:$S$80</c:f>
              <c:numCache>
                <c:formatCode>0%</c:formatCode>
                <c:ptCount val="9"/>
                <c:pt idx="0">
                  <c:v>0</c:v>
                </c:pt>
                <c:pt idx="1">
                  <c:v>-6.0517115198495008E-2</c:v>
                </c:pt>
                <c:pt idx="2">
                  <c:v>-5.3211961798341867E-2</c:v>
                </c:pt>
                <c:pt idx="3">
                  <c:v>-7.3460670642087833E-2</c:v>
                </c:pt>
                <c:pt idx="4">
                  <c:v>-6.708217530383509E-2</c:v>
                </c:pt>
                <c:pt idx="5">
                  <c:v>-0.12018631886829878</c:v>
                </c:pt>
                <c:pt idx="6">
                  <c:v>-0.23547287078340018</c:v>
                </c:pt>
                <c:pt idx="7">
                  <c:v>-0.34209886597173833</c:v>
                </c:pt>
                <c:pt idx="8">
                  <c:v>-0.29077914119788828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55-4AA6-A53A-6D83DA8CE450}"/>
            </c:ext>
          </c:extLst>
        </c:ser>
        <c:ser>
          <c:idx val="1"/>
          <c:order val="1"/>
          <c:tx>
            <c:strRef>
              <c:f>'Additional info'!$B$81</c:f>
              <c:strCache>
                <c:ptCount val="1"/>
                <c:pt idx="0">
                  <c:v>29 Production of cement clinker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'Additional info'!$C$79:$S$79</c15:sqref>
                  </c15:fullRef>
                </c:ext>
              </c:extLst>
              <c:f>'Additional info'!$K$79:$S$79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'Additional info'!$C$81:$S$81</c15:sqref>
                  </c15:fullRef>
                </c:ext>
              </c:extLst>
              <c:f>'Additional info'!$K$81:$S$81</c:f>
              <c:numCache>
                <c:formatCode>0%</c:formatCode>
                <c:ptCount val="9"/>
                <c:pt idx="0">
                  <c:v>0</c:v>
                </c:pt>
                <c:pt idx="1">
                  <c:v>4.5970835485146022E-2</c:v>
                </c:pt>
                <c:pt idx="2">
                  <c:v>2.9158079410253057E-2</c:v>
                </c:pt>
                <c:pt idx="3">
                  <c:v>3.0235773055307336E-2</c:v>
                </c:pt>
                <c:pt idx="4">
                  <c:v>5.7337157570897856E-2</c:v>
                </c:pt>
                <c:pt idx="5">
                  <c:v>7.3797657279558448E-2</c:v>
                </c:pt>
                <c:pt idx="6">
                  <c:v>6.8069971944925811E-2</c:v>
                </c:pt>
                <c:pt idx="7">
                  <c:v>1.4825476047694242E-2</c:v>
                </c:pt>
                <c:pt idx="8">
                  <c:v>4.0761334334281862E-2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55-4AA6-A53A-6D83DA8CE450}"/>
            </c:ext>
          </c:extLst>
        </c:ser>
        <c:ser>
          <c:idx val="2"/>
          <c:order val="2"/>
          <c:tx>
            <c:strRef>
              <c:f>'Additional info'!$B$82</c:f>
              <c:strCache>
                <c:ptCount val="1"/>
                <c:pt idx="0">
                  <c:v>21  Refining of mineral oil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'Additional info'!$C$79:$S$79</c15:sqref>
                  </c15:fullRef>
                </c:ext>
              </c:extLst>
              <c:f>'Additional info'!$K$79:$S$79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'Additional info'!$C$82:$S$82</c15:sqref>
                  </c15:fullRef>
                </c:ext>
              </c:extLst>
              <c:f>'Additional info'!$K$82:$S$82</c:f>
              <c:numCache>
                <c:formatCode>0%</c:formatCode>
                <c:ptCount val="9"/>
                <c:pt idx="0">
                  <c:v>0</c:v>
                </c:pt>
                <c:pt idx="1">
                  <c:v>-1.9939861156423655E-2</c:v>
                </c:pt>
                <c:pt idx="2">
                  <c:v>7.1272137613787034E-3</c:v>
                </c:pt>
                <c:pt idx="3">
                  <c:v>4.0944872648025488E-3</c:v>
                </c:pt>
                <c:pt idx="4">
                  <c:v>-5.2394694902759831E-3</c:v>
                </c:pt>
                <c:pt idx="5">
                  <c:v>-1.9656663680784225E-2</c:v>
                </c:pt>
                <c:pt idx="6">
                  <c:v>-2.7858580959819301E-2</c:v>
                </c:pt>
                <c:pt idx="7">
                  <c:v>-0.10246671013125785</c:v>
                </c:pt>
                <c:pt idx="8">
                  <c:v>-8.8698179560555479E-2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55-4AA6-A53A-6D83DA8CE450}"/>
            </c:ext>
          </c:extLst>
        </c:ser>
        <c:ser>
          <c:idx val="3"/>
          <c:order val="3"/>
          <c:tx>
            <c:strRef>
              <c:f>'Additional info'!$B$83</c:f>
              <c:strCache>
                <c:ptCount val="1"/>
                <c:pt idx="0">
                  <c:v>24  Production of pig iron or steel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'Additional info'!$C$79:$S$79</c15:sqref>
                  </c15:fullRef>
                </c:ext>
              </c:extLst>
              <c:f>'Additional info'!$K$79:$S$79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'Additional info'!$C$83:$S$83</c15:sqref>
                  </c15:fullRef>
                </c:ext>
              </c:extLst>
              <c:f>'Additional info'!$K$83:$S$83</c:f>
              <c:numCache>
                <c:formatCode>0%</c:formatCode>
                <c:ptCount val="9"/>
                <c:pt idx="0">
                  <c:v>0</c:v>
                </c:pt>
                <c:pt idx="1">
                  <c:v>7.370255719971075E-3</c:v>
                </c:pt>
                <c:pt idx="2">
                  <c:v>1.4507194607232154E-2</c:v>
                </c:pt>
                <c:pt idx="3">
                  <c:v>9.3573369841390974E-3</c:v>
                </c:pt>
                <c:pt idx="4">
                  <c:v>7.074804902882148E-3</c:v>
                </c:pt>
                <c:pt idx="5">
                  <c:v>-7.8906738215450689E-3</c:v>
                </c:pt>
                <c:pt idx="6">
                  <c:v>-4.2700085801873788E-2</c:v>
                </c:pt>
                <c:pt idx="7">
                  <c:v>-0.15513436647357992</c:v>
                </c:pt>
                <c:pt idx="8">
                  <c:v>-3.1618310463441657E-2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55-4AA6-A53A-6D83DA8CE450}"/>
            </c:ext>
          </c:extLst>
        </c:ser>
        <c:ser>
          <c:idx val="6"/>
          <c:order val="4"/>
          <c:tx>
            <c:strRef>
              <c:f>'Additional info'!$B$84</c:f>
              <c:strCache>
                <c:ptCount val="1"/>
                <c:pt idx="0">
                  <c:v>10 Aviation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'Additional info'!$C$79:$S$79</c15:sqref>
                  </c15:fullRef>
                </c:ext>
              </c:extLst>
              <c:f>'Additional info'!$K$79:$S$79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'Additional info'!$C$84:$S$84</c15:sqref>
                  </c15:fullRef>
                </c:ext>
              </c:extLst>
              <c:f>'Additional info'!$K$84:$S$84</c:f>
              <c:numCache>
                <c:formatCode>0%</c:formatCode>
                <c:ptCount val="9"/>
                <c:pt idx="0">
                  <c:v>0</c:v>
                </c:pt>
                <c:pt idx="1">
                  <c:v>2.5818197974968538E-2</c:v>
                </c:pt>
                <c:pt idx="2">
                  <c:v>7.0320944901053783E-2</c:v>
                </c:pt>
                <c:pt idx="3">
                  <c:v>0.15056936447233538</c:v>
                </c:pt>
                <c:pt idx="4">
                  <c:v>0.20394334381087376</c:v>
                </c:pt>
                <c:pt idx="5">
                  <c:v>0.33596805631424198</c:v>
                </c:pt>
                <c:pt idx="6">
                  <c:v>0.4143591224520331</c:v>
                </c:pt>
                <c:pt idx="7">
                  <c:v>-0.47206159585430663</c:v>
                </c:pt>
                <c:pt idx="8">
                  <c:v>-0.41044348377114837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955-4AA6-A53A-6D83DA8CE450}"/>
            </c:ext>
          </c:extLst>
        </c:ser>
        <c:ser>
          <c:idx val="7"/>
          <c:order val="5"/>
          <c:tx>
            <c:strRef>
              <c:f>'Additional info'!$B$85</c:f>
              <c:strCache>
                <c:ptCount val="1"/>
                <c:pt idx="0">
                  <c:v>Other industry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'Additional info'!$C$79:$S$79</c15:sqref>
                  </c15:fullRef>
                </c:ext>
              </c:extLst>
              <c:f>'Additional info'!$K$79:$S$79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'Additional info'!$C$85:$S$85</c15:sqref>
                  </c15:fullRef>
                </c:ext>
              </c:extLst>
              <c:f>'Additional info'!$K$85:$S$85</c:f>
              <c:numCache>
                <c:formatCode>0%</c:formatCode>
                <c:ptCount val="9"/>
                <c:pt idx="0">
                  <c:v>0</c:v>
                </c:pt>
                <c:pt idx="1">
                  <c:v>-6.5671599328008812E-3</c:v>
                </c:pt>
                <c:pt idx="2">
                  <c:v>-3.3822857510071858E-3</c:v>
                </c:pt>
                <c:pt idx="3">
                  <c:v>-4.9201966027079269E-4</c:v>
                </c:pt>
                <c:pt idx="4">
                  <c:v>2.50270314033747E-2</c:v>
                </c:pt>
                <c:pt idx="5">
                  <c:v>1.81991723284185E-2</c:v>
                </c:pt>
                <c:pt idx="6">
                  <c:v>-5.7349093242796689E-3</c:v>
                </c:pt>
                <c:pt idx="7">
                  <c:v>-6.4080856669922692E-2</c:v>
                </c:pt>
                <c:pt idx="8">
                  <c:v>-4.0014974524633984E-2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955-4AA6-A53A-6D83DA8CE4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10383"/>
        <c:axId val="29697071"/>
      </c:lineChart>
      <c:catAx>
        <c:axId val="29710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5875" cap="flat" cmpd="sng" algn="ctr">
            <a:solidFill>
              <a:schemeClr val="tx1"/>
            </a:solidFill>
            <a:prstDash val="dash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97071"/>
        <c:crosses val="autoZero"/>
        <c:auto val="1"/>
        <c:lblAlgn val="ctr"/>
        <c:lblOffset val="100"/>
        <c:noMultiLvlLbl val="0"/>
      </c:catAx>
      <c:valAx>
        <c:axId val="29697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103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279400</xdr:colOff>
      <xdr:row>7</xdr:row>
      <xdr:rowOff>146050</xdr:rowOff>
    </xdr:from>
    <xdr:to>
      <xdr:col>16</xdr:col>
      <xdr:colOff>177800</xdr:colOff>
      <xdr:row>37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87</xdr:row>
      <xdr:rowOff>15240</xdr:rowOff>
    </xdr:from>
    <xdr:to>
      <xdr:col>17</xdr:col>
      <xdr:colOff>415290</xdr:colOff>
      <xdr:row>112</xdr:row>
      <xdr:rowOff>87630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19B23B-9ED9-72B8-AD16-07354B87B2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vi\OneDrive%20-%20European%20Environment%20Agency\Indicators\ENER016\Proxies%20marketa\EnEff%20Proxy%202019Calculation_v8_30_09_2020_withoutlin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S Input"/>
      <sheetName val="Index"/>
      <sheetName val="MS Stats list"/>
      <sheetName val="Parameters"/>
      <sheetName val="PEC Total"/>
      <sheetName val="PEC Fossil"/>
      <sheetName val="PEC Solid"/>
      <sheetName val="PEC Liquid"/>
      <sheetName val="PEC Gaseous"/>
      <sheetName val="PEC Nuclear"/>
      <sheetName val="PEC Waste"/>
      <sheetName val="PEC Electricity"/>
      <sheetName val="PEC RES"/>
      <sheetName val="GFEC Total"/>
      <sheetName val="FEC Total"/>
      <sheetName val="FEC Industry"/>
      <sheetName val="FEC Transport"/>
      <sheetName val="FEC Other"/>
      <sheetName val="FEC Transport foss"/>
      <sheetName val="FEC Transport RES"/>
    </sheetNames>
    <sheetDataSet>
      <sheetData sheetId="0" refreshError="1"/>
      <sheetData sheetId="1" refreshError="1"/>
      <sheetData sheetId="2" refreshError="1"/>
      <sheetData sheetId="3" refreshError="1">
        <row r="6">
          <cell r="C6">
            <v>2019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eea.europa.eu/data-and-maps/dashboards/emissions-trading-viewer-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7"/>
  <sheetViews>
    <sheetView tabSelected="1" workbookViewId="0">
      <selection activeCell="V17" sqref="V17"/>
    </sheetView>
  </sheetViews>
  <sheetFormatPr defaultColWidth="8.7265625" defaultRowHeight="12"/>
  <cols>
    <col min="1" max="1" width="23.1796875" style="13" bestFit="1" customWidth="1"/>
    <col min="2" max="9" width="4.1796875" style="13" bestFit="1" customWidth="1"/>
    <col min="10" max="18" width="4.54296875" style="13" bestFit="1" customWidth="1"/>
    <col min="19" max="16384" width="8.7265625" style="13"/>
  </cols>
  <sheetData>
    <row r="1" spans="1:18">
      <c r="A1" s="14" t="s">
        <v>2</v>
      </c>
      <c r="B1" s="14">
        <v>2005</v>
      </c>
      <c r="C1" s="14">
        <v>2006</v>
      </c>
      <c r="D1" s="14">
        <v>2007</v>
      </c>
      <c r="E1" s="14">
        <v>2008</v>
      </c>
      <c r="F1" s="14">
        <v>2009</v>
      </c>
      <c r="G1" s="14">
        <v>2010</v>
      </c>
      <c r="H1" s="14">
        <v>2011</v>
      </c>
      <c r="I1" s="14">
        <v>2012</v>
      </c>
      <c r="J1" s="14">
        <v>2013</v>
      </c>
      <c r="K1" s="14">
        <v>2014</v>
      </c>
      <c r="L1" s="14">
        <v>2015</v>
      </c>
      <c r="M1" s="14">
        <v>2016</v>
      </c>
      <c r="N1" s="14">
        <v>2017</v>
      </c>
      <c r="O1" s="14">
        <v>2018</v>
      </c>
      <c r="P1" s="14">
        <v>2019</v>
      </c>
      <c r="Q1" s="14">
        <v>2020</v>
      </c>
      <c r="R1" s="14">
        <v>2021</v>
      </c>
    </row>
    <row r="2" spans="1:18">
      <c r="A2" s="17" t="s">
        <v>50</v>
      </c>
      <c r="B2" s="15"/>
      <c r="C2" s="15"/>
      <c r="D2" s="15"/>
      <c r="E2" s="15"/>
      <c r="F2" s="15"/>
      <c r="G2" s="15"/>
      <c r="H2" s="15"/>
      <c r="I2" s="15"/>
      <c r="J2" s="16">
        <v>0</v>
      </c>
      <c r="K2" s="16">
        <v>-6.0517115198495008E-2</v>
      </c>
      <c r="L2" s="16">
        <v>-5.3211961798341867E-2</v>
      </c>
      <c r="M2" s="16">
        <v>-7.3460670642087833E-2</v>
      </c>
      <c r="N2" s="16">
        <v>-6.708217530383509E-2</v>
      </c>
      <c r="O2" s="16">
        <v>-0.12018631886829878</v>
      </c>
      <c r="P2" s="16">
        <v>-0.23547287078340018</v>
      </c>
      <c r="Q2" s="16">
        <v>-0.34209886597173833</v>
      </c>
      <c r="R2" s="16">
        <v>-0.29077914119788828</v>
      </c>
    </row>
    <row r="3" spans="1:18">
      <c r="A3" s="17" t="s">
        <v>51</v>
      </c>
      <c r="B3" s="15"/>
      <c r="C3" s="15"/>
      <c r="D3" s="15"/>
      <c r="E3" s="15"/>
      <c r="F3" s="15"/>
      <c r="G3" s="15"/>
      <c r="H3" s="15"/>
      <c r="I3" s="15"/>
      <c r="J3" s="16">
        <v>0</v>
      </c>
      <c r="K3" s="16">
        <v>4.5970835485146022E-2</v>
      </c>
      <c r="L3" s="16">
        <v>2.9158079410253057E-2</v>
      </c>
      <c r="M3" s="16">
        <v>3.0235773055307336E-2</v>
      </c>
      <c r="N3" s="16">
        <v>5.7337157570897856E-2</v>
      </c>
      <c r="O3" s="16">
        <v>7.3797657279558448E-2</v>
      </c>
      <c r="P3" s="16">
        <v>6.8069971944925811E-2</v>
      </c>
      <c r="Q3" s="16">
        <v>1.4825476047694242E-2</v>
      </c>
      <c r="R3" s="16">
        <v>4.0761334334281862E-2</v>
      </c>
    </row>
    <row r="4" spans="1:18">
      <c r="A4" s="17" t="s">
        <v>52</v>
      </c>
      <c r="B4" s="15"/>
      <c r="C4" s="15"/>
      <c r="D4" s="15"/>
      <c r="E4" s="15"/>
      <c r="F4" s="15"/>
      <c r="G4" s="15"/>
      <c r="H4" s="15"/>
      <c r="I4" s="15"/>
      <c r="J4" s="16">
        <v>0</v>
      </c>
      <c r="K4" s="16">
        <v>-1.9939861156423655E-2</v>
      </c>
      <c r="L4" s="16">
        <v>7.1272137613787034E-3</v>
      </c>
      <c r="M4" s="16">
        <v>4.0944872648025488E-3</v>
      </c>
      <c r="N4" s="16">
        <v>-5.2394694902759831E-3</v>
      </c>
      <c r="O4" s="16">
        <v>-1.9656663680784225E-2</v>
      </c>
      <c r="P4" s="16">
        <v>-2.7858580959819301E-2</v>
      </c>
      <c r="Q4" s="16">
        <v>-0.10246671013125785</v>
      </c>
      <c r="R4" s="16">
        <v>-8.8698179560555479E-2</v>
      </c>
    </row>
    <row r="5" spans="1:18">
      <c r="A5" s="17" t="s">
        <v>53</v>
      </c>
      <c r="B5" s="15"/>
      <c r="C5" s="15"/>
      <c r="D5" s="15"/>
      <c r="E5" s="15"/>
      <c r="F5" s="15"/>
      <c r="G5" s="15"/>
      <c r="H5" s="15"/>
      <c r="I5" s="15"/>
      <c r="J5" s="16">
        <v>0</v>
      </c>
      <c r="K5" s="16">
        <v>7.370255719971075E-3</v>
      </c>
      <c r="L5" s="16">
        <v>1.4507194607232154E-2</v>
      </c>
      <c r="M5" s="16">
        <v>9.3573369841390974E-3</v>
      </c>
      <c r="N5" s="16">
        <v>7.074804902882148E-3</v>
      </c>
      <c r="O5" s="16">
        <v>-7.8906738215450689E-3</v>
      </c>
      <c r="P5" s="16">
        <v>-4.2700085801873788E-2</v>
      </c>
      <c r="Q5" s="16">
        <v>-0.15513436647357992</v>
      </c>
      <c r="R5" s="16">
        <v>-3.1618310463441657E-2</v>
      </c>
    </row>
    <row r="6" spans="1:18">
      <c r="A6" s="17" t="s">
        <v>54</v>
      </c>
      <c r="B6" s="15"/>
      <c r="C6" s="15"/>
      <c r="D6" s="15"/>
      <c r="E6" s="15"/>
      <c r="F6" s="15"/>
      <c r="G6" s="15"/>
      <c r="H6" s="15"/>
      <c r="I6" s="15"/>
      <c r="J6" s="16">
        <v>0</v>
      </c>
      <c r="K6" s="16">
        <v>2.5818197974968538E-2</v>
      </c>
      <c r="L6" s="16">
        <v>7.0320944901053783E-2</v>
      </c>
      <c r="M6" s="16">
        <v>0.15056936447233538</v>
      </c>
      <c r="N6" s="16">
        <v>0.20394334381087376</v>
      </c>
      <c r="O6" s="16">
        <v>0.33596805631424198</v>
      </c>
      <c r="P6" s="16">
        <v>0.4143591224520331</v>
      </c>
      <c r="Q6" s="16">
        <v>-0.47206159585430663</v>
      </c>
      <c r="R6" s="16">
        <v>-0.41044348377114837</v>
      </c>
    </row>
    <row r="7" spans="1:18">
      <c r="A7" s="17" t="s">
        <v>31</v>
      </c>
      <c r="B7" s="15"/>
      <c r="C7" s="15"/>
      <c r="D7" s="15"/>
      <c r="E7" s="15"/>
      <c r="F7" s="15"/>
      <c r="G7" s="15"/>
      <c r="H7" s="15"/>
      <c r="I7" s="15"/>
      <c r="J7" s="16">
        <v>0</v>
      </c>
      <c r="K7" s="16">
        <v>-6.5671599328008812E-3</v>
      </c>
      <c r="L7" s="16">
        <v>-3.3822857510071858E-3</v>
      </c>
      <c r="M7" s="16">
        <v>-4.9201966027079269E-4</v>
      </c>
      <c r="N7" s="16">
        <v>2.50270314033747E-2</v>
      </c>
      <c r="O7" s="16">
        <v>1.81991723284185E-2</v>
      </c>
      <c r="P7" s="16">
        <v>-5.7349093242796689E-3</v>
      </c>
      <c r="Q7" s="16">
        <v>-6.4080856669922692E-2</v>
      </c>
      <c r="R7" s="16">
        <v>-4.0014974524633984E-2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44"/>
  <sheetViews>
    <sheetView zoomScale="80" zoomScaleNormal="80" workbookViewId="0">
      <selection activeCell="B80" sqref="B80"/>
    </sheetView>
  </sheetViews>
  <sheetFormatPr defaultColWidth="9.1796875" defaultRowHeight="14.5"/>
  <cols>
    <col min="1" max="1" width="14.26953125" customWidth="1"/>
    <col min="2" max="2" width="46.453125" customWidth="1"/>
    <col min="3" max="3" width="12" bestFit="1" customWidth="1"/>
  </cols>
  <sheetData>
    <row r="1" spans="1:28">
      <c r="A1" s="1" t="s">
        <v>48</v>
      </c>
      <c r="B1" s="10" t="s">
        <v>49</v>
      </c>
    </row>
    <row r="2" spans="1:28">
      <c r="A2" s="11">
        <v>44774</v>
      </c>
    </row>
    <row r="3" spans="1:28">
      <c r="B3" s="4" t="s">
        <v>2</v>
      </c>
      <c r="C3" s="4">
        <v>2005</v>
      </c>
      <c r="D3" s="4">
        <v>2006</v>
      </c>
      <c r="E3" s="4">
        <v>2007</v>
      </c>
      <c r="F3" s="4">
        <v>2008</v>
      </c>
      <c r="G3" s="4">
        <v>2009</v>
      </c>
      <c r="H3" s="4">
        <v>2010</v>
      </c>
      <c r="I3" s="4">
        <v>2011</v>
      </c>
      <c r="J3" s="4">
        <v>2012</v>
      </c>
      <c r="K3" s="4">
        <v>2013</v>
      </c>
      <c r="L3" s="4">
        <v>2014</v>
      </c>
      <c r="M3" s="4">
        <v>2015</v>
      </c>
      <c r="N3" s="4">
        <v>2016</v>
      </c>
      <c r="O3" s="4">
        <v>2017</v>
      </c>
      <c r="P3" s="4">
        <v>2018</v>
      </c>
      <c r="Q3" s="4">
        <v>2019</v>
      </c>
      <c r="R3" s="4">
        <v>2020</v>
      </c>
      <c r="S3" s="4">
        <v>2021</v>
      </c>
      <c r="W3" t="s">
        <v>2</v>
      </c>
      <c r="X3" t="s">
        <v>32</v>
      </c>
      <c r="Y3" t="s">
        <v>1</v>
      </c>
      <c r="Z3" t="s">
        <v>33</v>
      </c>
      <c r="AA3" t="s">
        <v>34</v>
      </c>
      <c r="AB3" t="s">
        <v>35</v>
      </c>
    </row>
    <row r="4" spans="1:28">
      <c r="A4" s="1" t="s">
        <v>42</v>
      </c>
      <c r="B4" t="s">
        <v>4</v>
      </c>
      <c r="C4" s="5">
        <f t="shared" ref="C4:D8" si="0">SUMIFS($AB$4:$AB$885,$X$4:$X$885,$A4,$W$4:$W$885,$B4,$Y$4:$Y$885,C$3)/1000000</f>
        <v>1444.819201</v>
      </c>
      <c r="D4" s="5">
        <f t="shared" si="0"/>
        <v>1456.7895860000001</v>
      </c>
      <c r="E4" s="5">
        <f t="shared" ref="E4:S8" si="1">SUMIFS($AB$4:$AB$885,$X$4:$X$885,$A4,$W$4:$W$885,$B4,$Y$4:$Y$885,E$3)/1000000</f>
        <v>1547.114585</v>
      </c>
      <c r="F4" s="5">
        <f t="shared" si="1"/>
        <v>1495.7221159999999</v>
      </c>
      <c r="G4" s="5">
        <f t="shared" si="1"/>
        <v>1371.636156</v>
      </c>
      <c r="H4" s="5">
        <f t="shared" si="1"/>
        <v>1404.2529970000001</v>
      </c>
      <c r="I4" s="5">
        <f t="shared" si="1"/>
        <v>1373.7302910000001</v>
      </c>
      <c r="J4" s="5">
        <f t="shared" si="1"/>
        <v>1361.4138519999999</v>
      </c>
      <c r="K4" s="5">
        <f t="shared" si="1"/>
        <v>1321.484596</v>
      </c>
      <c r="L4" s="5">
        <f t="shared" si="1"/>
        <v>1225.5758229999999</v>
      </c>
      <c r="M4" s="5">
        <f t="shared" si="1"/>
        <v>1214.0892160000001</v>
      </c>
      <c r="N4" s="5">
        <f t="shared" si="1"/>
        <v>1167.8263260000001</v>
      </c>
      <c r="O4" s="5">
        <f t="shared" si="1"/>
        <v>1165.2430899999999</v>
      </c>
      <c r="P4" s="5">
        <f t="shared" si="1"/>
        <v>1097.7673199999999</v>
      </c>
      <c r="Q4" s="5">
        <f t="shared" si="1"/>
        <v>955.93126800000005</v>
      </c>
      <c r="R4" s="5">
        <f t="shared" si="1"/>
        <v>822.88547800000003</v>
      </c>
      <c r="S4" s="5">
        <f t="shared" si="1"/>
        <v>813.69001400000002</v>
      </c>
      <c r="W4" t="s">
        <v>3</v>
      </c>
      <c r="X4" t="s">
        <v>36</v>
      </c>
      <c r="Y4">
        <v>2021</v>
      </c>
      <c r="Z4" t="s">
        <v>37</v>
      </c>
      <c r="AA4" t="s">
        <v>38</v>
      </c>
      <c r="AB4">
        <v>27944486</v>
      </c>
    </row>
    <row r="5" spans="1:28">
      <c r="A5" s="1" t="s">
        <v>42</v>
      </c>
      <c r="B5" t="s">
        <v>13</v>
      </c>
      <c r="C5" s="5">
        <f t="shared" si="0"/>
        <v>148.510527</v>
      </c>
      <c r="D5" s="5">
        <f t="shared" si="0"/>
        <v>152.223986</v>
      </c>
      <c r="E5" s="5">
        <f t="shared" si="1"/>
        <v>171.161981</v>
      </c>
      <c r="F5" s="5">
        <f t="shared" si="1"/>
        <v>159.99029999999999</v>
      </c>
      <c r="G5" s="5">
        <f t="shared" si="1"/>
        <v>128.20016200000001</v>
      </c>
      <c r="H5" s="5">
        <f t="shared" si="1"/>
        <v>126.19061499999999</v>
      </c>
      <c r="I5" s="5">
        <f t="shared" si="1"/>
        <v>124.174919</v>
      </c>
      <c r="J5" s="5">
        <f t="shared" si="1"/>
        <v>116.54271199999999</v>
      </c>
      <c r="K5" s="5">
        <f t="shared" si="1"/>
        <v>112.879645</v>
      </c>
      <c r="L5" s="5">
        <f t="shared" si="1"/>
        <v>118.02803900000001</v>
      </c>
      <c r="M5" s="5">
        <f t="shared" si="1"/>
        <v>116.559584</v>
      </c>
      <c r="N5" s="5">
        <f t="shared" si="1"/>
        <v>116.96195299999999</v>
      </c>
      <c r="O5" s="5">
        <f t="shared" si="1"/>
        <v>119.597414</v>
      </c>
      <c r="P5" s="5">
        <f t="shared" si="1"/>
        <v>121.314589</v>
      </c>
      <c r="Q5" s="5">
        <f t="shared" si="1"/>
        <v>120.81378599999999</v>
      </c>
      <c r="R5" s="5">
        <f t="shared" si="1"/>
        <v>114.31677000000001</v>
      </c>
      <c r="S5" s="5">
        <f t="shared" si="1"/>
        <v>111.265643</v>
      </c>
      <c r="W5" t="s">
        <v>3</v>
      </c>
      <c r="X5" t="s">
        <v>36</v>
      </c>
      <c r="Y5">
        <v>2020</v>
      </c>
      <c r="Z5" t="s">
        <v>37</v>
      </c>
      <c r="AA5" t="s">
        <v>38</v>
      </c>
      <c r="AB5">
        <v>25246575</v>
      </c>
    </row>
    <row r="6" spans="1:28">
      <c r="A6" s="1" t="s">
        <v>42</v>
      </c>
      <c r="B6" t="s">
        <v>5</v>
      </c>
      <c r="C6" s="5">
        <f t="shared" si="0"/>
        <v>138.18465800000001</v>
      </c>
      <c r="D6" s="5">
        <f t="shared" si="0"/>
        <v>137.00321700000001</v>
      </c>
      <c r="E6" s="5">
        <f t="shared" si="1"/>
        <v>141.618551</v>
      </c>
      <c r="F6" s="5">
        <f t="shared" si="1"/>
        <v>141.64809700000001</v>
      </c>
      <c r="G6" s="5">
        <f t="shared" si="1"/>
        <v>132.25076799999999</v>
      </c>
      <c r="H6" s="5">
        <f t="shared" si="1"/>
        <v>129.75988699999999</v>
      </c>
      <c r="I6" s="5">
        <f t="shared" si="1"/>
        <v>129.59737200000001</v>
      </c>
      <c r="J6" s="5">
        <f t="shared" si="1"/>
        <v>124.239822</v>
      </c>
      <c r="K6" s="5">
        <f t="shared" si="1"/>
        <v>128.22990899999999</v>
      </c>
      <c r="L6" s="5">
        <f t="shared" si="1"/>
        <v>124.957139</v>
      </c>
      <c r="M6" s="5">
        <f t="shared" si="1"/>
        <v>127.889127</v>
      </c>
      <c r="N6" s="5">
        <f t="shared" si="1"/>
        <v>127.527383</v>
      </c>
      <c r="O6" s="5">
        <f t="shared" si="1"/>
        <v>126.560838</v>
      </c>
      <c r="P6" s="5">
        <f t="shared" si="1"/>
        <v>124.697723</v>
      </c>
      <c r="Q6" s="5">
        <f t="shared" si="1"/>
        <v>123.202298</v>
      </c>
      <c r="R6" s="5">
        <f t="shared" si="1"/>
        <v>113.41629500000001</v>
      </c>
      <c r="S6" s="5">
        <f t="shared" si="1"/>
        <v>108.079686</v>
      </c>
      <c r="W6" t="s">
        <v>3</v>
      </c>
      <c r="X6" t="s">
        <v>36</v>
      </c>
      <c r="Y6">
        <v>2019</v>
      </c>
      <c r="Z6" t="s">
        <v>37</v>
      </c>
      <c r="AA6" t="s">
        <v>38</v>
      </c>
      <c r="AB6">
        <v>68176213</v>
      </c>
    </row>
    <row r="7" spans="1:28">
      <c r="A7" s="1" t="s">
        <v>42</v>
      </c>
      <c r="B7" t="s">
        <v>8</v>
      </c>
      <c r="C7" s="5">
        <f t="shared" si="0"/>
        <v>134.544253</v>
      </c>
      <c r="D7" s="5">
        <f t="shared" si="0"/>
        <v>140.11131800000001</v>
      </c>
      <c r="E7" s="5">
        <f t="shared" si="1"/>
        <v>150.472171</v>
      </c>
      <c r="F7" s="5">
        <f t="shared" si="1"/>
        <v>150.21879899999999</v>
      </c>
      <c r="G7" s="5">
        <f t="shared" si="1"/>
        <v>104.618273</v>
      </c>
      <c r="H7" s="5">
        <f t="shared" si="1"/>
        <v>128.676784</v>
      </c>
      <c r="I7" s="5">
        <f t="shared" si="1"/>
        <v>127.954036</v>
      </c>
      <c r="J7" s="5">
        <f t="shared" si="1"/>
        <v>124.190842</v>
      </c>
      <c r="K7" s="5">
        <f t="shared" si="1"/>
        <v>130.596857</v>
      </c>
      <c r="L7" s="5">
        <f t="shared" si="1"/>
        <v>132.357404</v>
      </c>
      <c r="M7" s="5">
        <f t="shared" si="1"/>
        <v>130.52983399999999</v>
      </c>
      <c r="N7" s="5">
        <f t="shared" si="1"/>
        <v>124.700552</v>
      </c>
      <c r="O7" s="5">
        <f t="shared" si="1"/>
        <v>124.42675800000001</v>
      </c>
      <c r="P7" s="5">
        <f t="shared" si="1"/>
        <v>121.958557</v>
      </c>
      <c r="Q7" s="5">
        <f t="shared" si="1"/>
        <v>118.496562</v>
      </c>
      <c r="R7" s="5">
        <f t="shared" si="1"/>
        <v>104.975039</v>
      </c>
      <c r="S7" s="5">
        <f t="shared" si="1"/>
        <v>113.196607</v>
      </c>
      <c r="W7" t="s">
        <v>3</v>
      </c>
      <c r="X7" t="s">
        <v>36</v>
      </c>
      <c r="Y7">
        <v>2018</v>
      </c>
      <c r="Z7" t="s">
        <v>37</v>
      </c>
      <c r="AA7" t="s">
        <v>38</v>
      </c>
      <c r="AB7">
        <v>67494323</v>
      </c>
    </row>
    <row r="8" spans="1:28">
      <c r="A8" s="1" t="s">
        <v>42</v>
      </c>
      <c r="B8" t="s">
        <v>3</v>
      </c>
      <c r="C8" s="5">
        <f t="shared" si="0"/>
        <v>0</v>
      </c>
      <c r="D8" s="5">
        <f t="shared" si="0"/>
        <v>0</v>
      </c>
      <c r="E8" s="5">
        <f t="shared" si="1"/>
        <v>0</v>
      </c>
      <c r="F8" s="5">
        <f t="shared" si="1"/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si="1"/>
        <v>83.980057000000002</v>
      </c>
      <c r="K8" s="5">
        <f t="shared" si="1"/>
        <v>53.486896999999999</v>
      </c>
      <c r="L8" s="5">
        <f t="shared" si="1"/>
        <v>54.832616000000002</v>
      </c>
      <c r="M8" s="5">
        <f t="shared" si="1"/>
        <v>57.108434000000003</v>
      </c>
      <c r="N8" s="5">
        <f t="shared" si="1"/>
        <v>61.474291000000001</v>
      </c>
      <c r="O8" s="5">
        <f t="shared" si="1"/>
        <v>64.417119999999997</v>
      </c>
      <c r="P8" s="5">
        <f t="shared" si="1"/>
        <v>67.494322999999994</v>
      </c>
      <c r="Q8" s="5">
        <f t="shared" si="1"/>
        <v>68.176213000000004</v>
      </c>
      <c r="R8" s="5">
        <f t="shared" si="1"/>
        <v>25.246575</v>
      </c>
      <c r="S8" s="5">
        <f t="shared" si="1"/>
        <v>27.944486000000001</v>
      </c>
      <c r="W8" t="s">
        <v>3</v>
      </c>
      <c r="X8" t="s">
        <v>36</v>
      </c>
      <c r="Y8">
        <v>2017</v>
      </c>
      <c r="Z8" t="s">
        <v>37</v>
      </c>
      <c r="AA8" t="s">
        <v>38</v>
      </c>
      <c r="AB8">
        <v>64417120</v>
      </c>
    </row>
    <row r="9" spans="1:28" s="3" customFormat="1">
      <c r="A9" s="1" t="s">
        <v>42</v>
      </c>
      <c r="B9" s="3" t="s">
        <v>31</v>
      </c>
      <c r="C9" s="6">
        <f>SUM(C11:C33)</f>
        <v>148.01813100000004</v>
      </c>
      <c r="D9" s="6">
        <f t="shared" ref="D9" si="2">SUM(D11:D33)</f>
        <v>149.66087400000004</v>
      </c>
      <c r="E9" s="6">
        <f t="shared" ref="E9:S9" si="3">SUM(E11:E33)</f>
        <v>154.36542399999993</v>
      </c>
      <c r="F9" s="6">
        <f t="shared" si="3"/>
        <v>172.09479900000002</v>
      </c>
      <c r="G9" s="6">
        <f t="shared" si="3"/>
        <v>142.91309500000006</v>
      </c>
      <c r="H9" s="6">
        <f t="shared" si="3"/>
        <v>149.92272500000001</v>
      </c>
      <c r="I9" s="6">
        <f t="shared" si="3"/>
        <v>148.93745700000002</v>
      </c>
      <c r="J9" s="6">
        <f t="shared" si="3"/>
        <v>140.64566500000004</v>
      </c>
      <c r="K9" s="6">
        <f t="shared" si="3"/>
        <v>214.77211800000006</v>
      </c>
      <c r="L9" s="6">
        <f t="shared" si="3"/>
        <v>212.72559599999994</v>
      </c>
      <c r="M9" s="6">
        <f t="shared" si="3"/>
        <v>213.87510099999997</v>
      </c>
      <c r="N9" s="6">
        <f t="shared" si="3"/>
        <v>213.56244800000002</v>
      </c>
      <c r="O9" s="6">
        <f t="shared" si="3"/>
        <v>218.91924000000003</v>
      </c>
      <c r="P9" s="6">
        <f t="shared" si="3"/>
        <v>217.41089800000003</v>
      </c>
      <c r="Q9" s="6">
        <f t="shared" si="3"/>
        <v>211.92312300000003</v>
      </c>
      <c r="R9" s="6">
        <f t="shared" si="3"/>
        <v>199.97540399999991</v>
      </c>
      <c r="S9" s="6">
        <f t="shared" si="3"/>
        <v>189.22851100000003</v>
      </c>
      <c r="W9" t="s">
        <v>3</v>
      </c>
      <c r="X9" t="s">
        <v>36</v>
      </c>
      <c r="Y9">
        <v>2016</v>
      </c>
      <c r="Z9" t="s">
        <v>37</v>
      </c>
      <c r="AA9" t="s">
        <v>38</v>
      </c>
      <c r="AB9">
        <v>61474291</v>
      </c>
    </row>
    <row r="10" spans="1:28">
      <c r="W10" t="s">
        <v>3</v>
      </c>
      <c r="X10" t="s">
        <v>36</v>
      </c>
      <c r="Y10">
        <v>2015</v>
      </c>
      <c r="Z10" t="s">
        <v>37</v>
      </c>
      <c r="AA10" t="s">
        <v>38</v>
      </c>
      <c r="AB10">
        <v>57108434</v>
      </c>
    </row>
    <row r="11" spans="1:28">
      <c r="A11" s="1" t="s">
        <v>42</v>
      </c>
      <c r="B11" t="s">
        <v>26</v>
      </c>
      <c r="C11" s="5">
        <f t="shared" ref="C11:F33" si="4">SUMIFS($AB$4:$AB$885,$X$4:$X$885,$A11,$W$4:$W$885,$B11,$Y$4:$Y$885,C$3)/1000000</f>
        <v>12.19258</v>
      </c>
      <c r="D11" s="5">
        <f t="shared" si="4"/>
        <v>12.462367</v>
      </c>
      <c r="E11" s="5">
        <f t="shared" si="4"/>
        <v>13.135937999999999</v>
      </c>
      <c r="F11" s="5">
        <f t="shared" si="4"/>
        <v>31.434735</v>
      </c>
      <c r="G11" s="5">
        <f t="shared" ref="G11:S26" si="5">SUMIFS($AB$4:$AB$885,$X$4:$X$885,$A11,$W$4:$W$885,$B11,$Y$4:$Y$885,G$3)/1000000</f>
        <v>28.468205999999999</v>
      </c>
      <c r="H11" s="5">
        <f t="shared" si="5"/>
        <v>29.302194</v>
      </c>
      <c r="I11" s="5">
        <f t="shared" si="5"/>
        <v>28.041592000000001</v>
      </c>
      <c r="J11" s="5">
        <f t="shared" si="5"/>
        <v>26.552833</v>
      </c>
      <c r="K11" s="5">
        <f t="shared" si="5"/>
        <v>38.226781000000003</v>
      </c>
      <c r="L11" s="5">
        <f t="shared" si="5"/>
        <v>37.481209999999997</v>
      </c>
      <c r="M11" s="5">
        <f t="shared" si="5"/>
        <v>38.177149</v>
      </c>
      <c r="N11" s="5">
        <f t="shared" si="5"/>
        <v>37.798161</v>
      </c>
      <c r="O11" s="5">
        <f t="shared" si="5"/>
        <v>38.142066</v>
      </c>
      <c r="P11" s="5">
        <f t="shared" si="5"/>
        <v>38.143593000000003</v>
      </c>
      <c r="Q11" s="5">
        <f t="shared" si="5"/>
        <v>35.994776000000002</v>
      </c>
      <c r="R11" s="5">
        <f t="shared" si="5"/>
        <v>35.611277000000001</v>
      </c>
      <c r="S11" s="5">
        <f t="shared" si="5"/>
        <v>35.433159000000003</v>
      </c>
      <c r="W11" t="s">
        <v>3</v>
      </c>
      <c r="X11" t="s">
        <v>36</v>
      </c>
      <c r="Y11">
        <v>2014</v>
      </c>
      <c r="Z11" t="s">
        <v>37</v>
      </c>
      <c r="AA11" t="s">
        <v>38</v>
      </c>
      <c r="AB11">
        <v>54832616</v>
      </c>
    </row>
    <row r="12" spans="1:28">
      <c r="A12" s="1" t="s">
        <v>42</v>
      </c>
      <c r="B12" t="s">
        <v>14</v>
      </c>
      <c r="C12" s="5">
        <f t="shared" si="4"/>
        <v>32.139698000000003</v>
      </c>
      <c r="D12" s="5">
        <f t="shared" si="4"/>
        <v>31.828153</v>
      </c>
      <c r="E12" s="5">
        <f t="shared" si="4"/>
        <v>34.089432000000002</v>
      </c>
      <c r="F12" s="5">
        <f t="shared" si="4"/>
        <v>34.831619000000003</v>
      </c>
      <c r="G12" s="5">
        <f t="shared" si="5"/>
        <v>27.891335999999999</v>
      </c>
      <c r="H12" s="5">
        <f t="shared" si="5"/>
        <v>30.938765</v>
      </c>
      <c r="I12" s="5">
        <f t="shared" si="5"/>
        <v>31.858653</v>
      </c>
      <c r="J12" s="5">
        <f t="shared" si="5"/>
        <v>30.009725</v>
      </c>
      <c r="K12" s="5">
        <f t="shared" si="5"/>
        <v>31.271875999999999</v>
      </c>
      <c r="L12" s="5">
        <f t="shared" si="5"/>
        <v>31.367393</v>
      </c>
      <c r="M12" s="5">
        <f t="shared" si="5"/>
        <v>30.636859999999999</v>
      </c>
      <c r="N12" s="5">
        <f t="shared" si="5"/>
        <v>30.027964999999998</v>
      </c>
      <c r="O12" s="5">
        <f t="shared" si="5"/>
        <v>31.404259</v>
      </c>
      <c r="P12" s="5">
        <f t="shared" si="5"/>
        <v>31.712029000000001</v>
      </c>
      <c r="Q12" s="5">
        <f t="shared" si="5"/>
        <v>29.965143999999999</v>
      </c>
      <c r="R12" s="5">
        <f t="shared" si="5"/>
        <v>27.292770999999998</v>
      </c>
      <c r="S12" s="5">
        <f t="shared" si="5"/>
        <v>27.508928000000001</v>
      </c>
      <c r="W12" t="s">
        <v>3</v>
      </c>
      <c r="X12" t="s">
        <v>36</v>
      </c>
      <c r="Y12">
        <v>2013</v>
      </c>
      <c r="Z12" t="s">
        <v>37</v>
      </c>
      <c r="AA12" t="s">
        <v>38</v>
      </c>
      <c r="AB12">
        <v>53486897</v>
      </c>
    </row>
    <row r="13" spans="1:28">
      <c r="A13" s="1" t="s">
        <v>42</v>
      </c>
      <c r="B13" t="s">
        <v>25</v>
      </c>
      <c r="C13" s="5">
        <f t="shared" si="4"/>
        <v>1.6005510000000001</v>
      </c>
      <c r="D13" s="5">
        <f t="shared" si="4"/>
        <v>1.6029009999999999</v>
      </c>
      <c r="E13" s="5">
        <f t="shared" si="4"/>
        <v>2.0657169999999998</v>
      </c>
      <c r="F13" s="5">
        <f t="shared" si="4"/>
        <v>1.7578180000000001</v>
      </c>
      <c r="G13" s="5">
        <f t="shared" si="5"/>
        <v>1.427011</v>
      </c>
      <c r="H13" s="5">
        <f t="shared" si="5"/>
        <v>1.550632</v>
      </c>
      <c r="I13" s="5">
        <f t="shared" si="5"/>
        <v>1.93814</v>
      </c>
      <c r="J13" s="5">
        <f t="shared" si="5"/>
        <v>1.9949190000000001</v>
      </c>
      <c r="K13" s="5">
        <f t="shared" si="5"/>
        <v>21.053021999999999</v>
      </c>
      <c r="L13" s="5">
        <f t="shared" si="5"/>
        <v>21.082735</v>
      </c>
      <c r="M13" s="5">
        <f t="shared" si="5"/>
        <v>21.621780999999999</v>
      </c>
      <c r="N13" s="5">
        <f t="shared" si="5"/>
        <v>21.157771</v>
      </c>
      <c r="O13" s="5">
        <f t="shared" si="5"/>
        <v>22.187048000000001</v>
      </c>
      <c r="P13" s="5">
        <f t="shared" si="5"/>
        <v>20.606359999999999</v>
      </c>
      <c r="Q13" s="5">
        <f t="shared" si="5"/>
        <v>20.701205999999999</v>
      </c>
      <c r="R13" s="5">
        <f t="shared" si="5"/>
        <v>21.014635999999999</v>
      </c>
      <c r="S13" s="5">
        <f t="shared" si="5"/>
        <v>17.847608999999999</v>
      </c>
      <c r="W13" t="s">
        <v>3</v>
      </c>
      <c r="X13" t="s">
        <v>36</v>
      </c>
      <c r="Y13">
        <v>2012</v>
      </c>
      <c r="Z13" t="s">
        <v>37</v>
      </c>
      <c r="AA13" t="s">
        <v>38</v>
      </c>
      <c r="AB13">
        <v>83980057</v>
      </c>
    </row>
    <row r="14" spans="1:28">
      <c r="A14" s="1" t="s">
        <v>42</v>
      </c>
      <c r="B14" t="s">
        <v>20</v>
      </c>
      <c r="C14" s="5">
        <f t="shared" si="4"/>
        <v>26.243303000000001</v>
      </c>
      <c r="D14" s="5">
        <f t="shared" si="4"/>
        <v>26.305665000000001</v>
      </c>
      <c r="E14" s="5">
        <f t="shared" si="4"/>
        <v>25.801786</v>
      </c>
      <c r="F14" s="5">
        <f t="shared" si="4"/>
        <v>25.728935</v>
      </c>
      <c r="G14" s="5">
        <f t="shared" si="5"/>
        <v>22.675948000000002</v>
      </c>
      <c r="H14" s="5">
        <f t="shared" si="5"/>
        <v>24.349743</v>
      </c>
      <c r="I14" s="5">
        <f t="shared" si="5"/>
        <v>23.336863000000001</v>
      </c>
      <c r="J14" s="5">
        <f t="shared" si="5"/>
        <v>22.121323</v>
      </c>
      <c r="K14" s="5">
        <f t="shared" si="5"/>
        <v>21.625473</v>
      </c>
      <c r="L14" s="5">
        <f t="shared" si="5"/>
        <v>20.71734</v>
      </c>
      <c r="M14" s="5">
        <f t="shared" si="5"/>
        <v>20.835623999999999</v>
      </c>
      <c r="N14" s="5">
        <f t="shared" si="5"/>
        <v>20.637214</v>
      </c>
      <c r="O14" s="5">
        <f t="shared" si="5"/>
        <v>21.193968999999999</v>
      </c>
      <c r="P14" s="5">
        <f t="shared" si="5"/>
        <v>20.999908999999999</v>
      </c>
      <c r="Q14" s="5">
        <f t="shared" si="5"/>
        <v>20.884633000000001</v>
      </c>
      <c r="R14" s="5">
        <f t="shared" si="5"/>
        <v>19.630882</v>
      </c>
      <c r="S14" s="5">
        <f t="shared" si="5"/>
        <v>19.257662</v>
      </c>
      <c r="W14" t="s">
        <v>3</v>
      </c>
      <c r="X14" t="s">
        <v>36</v>
      </c>
      <c r="Y14">
        <v>2011</v>
      </c>
      <c r="Z14" t="s">
        <v>37</v>
      </c>
      <c r="AA14" t="s">
        <v>38</v>
      </c>
      <c r="AB14">
        <v>0</v>
      </c>
    </row>
    <row r="15" spans="1:28">
      <c r="A15" s="1" t="s">
        <v>42</v>
      </c>
      <c r="B15" t="s">
        <v>15</v>
      </c>
      <c r="C15" s="5">
        <f t="shared" si="4"/>
        <v>19.809056999999999</v>
      </c>
      <c r="D15" s="5">
        <f t="shared" si="4"/>
        <v>19.729234000000002</v>
      </c>
      <c r="E15" s="5">
        <f t="shared" si="4"/>
        <v>20.32497</v>
      </c>
      <c r="F15" s="5">
        <f t="shared" si="4"/>
        <v>20.765359</v>
      </c>
      <c r="G15" s="5">
        <f t="shared" si="5"/>
        <v>17.955590000000001</v>
      </c>
      <c r="H15" s="5">
        <f t="shared" si="5"/>
        <v>18.791184999999999</v>
      </c>
      <c r="I15" s="5">
        <f t="shared" si="5"/>
        <v>19.341480000000001</v>
      </c>
      <c r="J15" s="5">
        <f t="shared" si="5"/>
        <v>18.328503000000001</v>
      </c>
      <c r="K15" s="5">
        <f t="shared" si="5"/>
        <v>17.845839999999999</v>
      </c>
      <c r="L15" s="5">
        <f t="shared" si="5"/>
        <v>17.933216999999999</v>
      </c>
      <c r="M15" s="5">
        <f t="shared" si="5"/>
        <v>18.021875999999999</v>
      </c>
      <c r="N15" s="5">
        <f t="shared" si="5"/>
        <v>18.282267000000001</v>
      </c>
      <c r="O15" s="5">
        <f t="shared" si="5"/>
        <v>18.211127000000001</v>
      </c>
      <c r="P15" s="5">
        <f t="shared" si="5"/>
        <v>18.207864000000001</v>
      </c>
      <c r="Q15" s="5">
        <f t="shared" si="5"/>
        <v>18.149315999999999</v>
      </c>
      <c r="R15" s="5">
        <f t="shared" si="5"/>
        <v>17.348265999999999</v>
      </c>
      <c r="S15" s="5">
        <f t="shared" si="5"/>
        <v>16.949655</v>
      </c>
      <c r="W15" t="s">
        <v>3</v>
      </c>
      <c r="X15" t="s">
        <v>36</v>
      </c>
      <c r="Y15">
        <v>2010</v>
      </c>
      <c r="Z15" t="s">
        <v>37</v>
      </c>
      <c r="AA15" t="s">
        <v>38</v>
      </c>
      <c r="AB15">
        <v>0</v>
      </c>
    </row>
    <row r="16" spans="1:28">
      <c r="A16" s="1" t="s">
        <v>42</v>
      </c>
      <c r="B16" t="s">
        <v>16</v>
      </c>
      <c r="C16" s="5">
        <f t="shared" si="4"/>
        <v>14.729683</v>
      </c>
      <c r="D16" s="5">
        <f t="shared" si="4"/>
        <v>15.253828</v>
      </c>
      <c r="E16" s="5">
        <f t="shared" si="4"/>
        <v>15.362056000000001</v>
      </c>
      <c r="F16" s="5">
        <f t="shared" si="4"/>
        <v>15.197234</v>
      </c>
      <c r="G16" s="5">
        <f t="shared" si="5"/>
        <v>10.862636</v>
      </c>
      <c r="H16" s="5">
        <f t="shared" si="5"/>
        <v>10.626054</v>
      </c>
      <c r="I16" s="5">
        <f t="shared" si="5"/>
        <v>10.601573999999999</v>
      </c>
      <c r="J16" s="5">
        <f t="shared" si="5"/>
        <v>9.493017</v>
      </c>
      <c r="K16" s="5">
        <f t="shared" si="5"/>
        <v>13.479283000000001</v>
      </c>
      <c r="L16" s="5">
        <f t="shared" si="5"/>
        <v>13.195079</v>
      </c>
      <c r="M16" s="5">
        <f t="shared" si="5"/>
        <v>13.425989</v>
      </c>
      <c r="N16" s="5">
        <f t="shared" si="5"/>
        <v>13.931333</v>
      </c>
      <c r="O16" s="5">
        <f t="shared" si="5"/>
        <v>14.52351</v>
      </c>
      <c r="P16" s="5">
        <f t="shared" si="5"/>
        <v>14.844168</v>
      </c>
      <c r="Q16" s="5">
        <f t="shared" si="5"/>
        <v>14.712037</v>
      </c>
      <c r="R16" s="5">
        <f t="shared" si="5"/>
        <v>13.526458999999999</v>
      </c>
      <c r="S16" s="5">
        <f t="shared" si="5"/>
        <v>13.264465</v>
      </c>
      <c r="W16" t="s">
        <v>3</v>
      </c>
      <c r="X16" t="s">
        <v>39</v>
      </c>
      <c r="Y16">
        <v>2020</v>
      </c>
      <c r="Z16" t="s">
        <v>37</v>
      </c>
      <c r="AA16" t="s">
        <v>38</v>
      </c>
      <c r="AB16">
        <v>222736</v>
      </c>
    </row>
    <row r="17" spans="1:28">
      <c r="A17" s="1" t="s">
        <v>42</v>
      </c>
      <c r="B17" t="s">
        <v>9</v>
      </c>
      <c r="C17" s="5">
        <f t="shared" si="4"/>
        <v>10.029491</v>
      </c>
      <c r="D17" s="5">
        <f t="shared" si="4"/>
        <v>8.8662080000000003</v>
      </c>
      <c r="E17" s="5">
        <f t="shared" si="4"/>
        <v>9.3339920000000003</v>
      </c>
      <c r="F17" s="5">
        <f t="shared" si="4"/>
        <v>10.771964000000001</v>
      </c>
      <c r="G17" s="5">
        <f t="shared" si="5"/>
        <v>8.3584309999999995</v>
      </c>
      <c r="H17" s="5">
        <f t="shared" si="5"/>
        <v>4.8940299999999999</v>
      </c>
      <c r="I17" s="5">
        <f t="shared" si="5"/>
        <v>3.9546030000000001</v>
      </c>
      <c r="J17" s="5">
        <f t="shared" si="5"/>
        <v>3.8118639999999999</v>
      </c>
      <c r="K17" s="5">
        <f t="shared" si="5"/>
        <v>12.902993</v>
      </c>
      <c r="L17" s="5">
        <f t="shared" si="5"/>
        <v>12.889676</v>
      </c>
      <c r="M17" s="5">
        <f t="shared" si="5"/>
        <v>12.910819</v>
      </c>
      <c r="N17" s="5">
        <f t="shared" si="5"/>
        <v>13.522152999999999</v>
      </c>
      <c r="O17" s="5">
        <f t="shared" si="5"/>
        <v>13.926959</v>
      </c>
      <c r="P17" s="5">
        <f t="shared" si="5"/>
        <v>13.754139</v>
      </c>
      <c r="Q17" s="5">
        <f t="shared" si="5"/>
        <v>12.773479999999999</v>
      </c>
      <c r="R17" s="5">
        <f t="shared" si="5"/>
        <v>10.633682</v>
      </c>
      <c r="S17" s="5">
        <f t="shared" si="5"/>
        <v>10.648744000000001</v>
      </c>
      <c r="W17" t="s">
        <v>3</v>
      </c>
      <c r="X17" t="s">
        <v>39</v>
      </c>
      <c r="Y17">
        <v>2019</v>
      </c>
      <c r="Z17" t="s">
        <v>37</v>
      </c>
      <c r="AA17" t="s">
        <v>38</v>
      </c>
      <c r="AB17">
        <v>1136773</v>
      </c>
    </row>
    <row r="18" spans="1:28">
      <c r="A18" s="1" t="s">
        <v>42</v>
      </c>
      <c r="B18" t="s">
        <v>6</v>
      </c>
      <c r="C18" s="5">
        <f t="shared" si="4"/>
        <v>13.345257999999999</v>
      </c>
      <c r="D18" s="5">
        <f t="shared" si="4"/>
        <v>15.061036</v>
      </c>
      <c r="E18" s="5">
        <f t="shared" si="4"/>
        <v>15.475813</v>
      </c>
      <c r="F18" s="5">
        <f t="shared" si="4"/>
        <v>14.79664</v>
      </c>
      <c r="G18" s="5">
        <f t="shared" si="5"/>
        <v>10.950257000000001</v>
      </c>
      <c r="H18" s="5">
        <f t="shared" si="5"/>
        <v>13.323886</v>
      </c>
      <c r="I18" s="5">
        <f t="shared" si="5"/>
        <v>13.530983000000001</v>
      </c>
      <c r="J18" s="5">
        <f t="shared" si="5"/>
        <v>12.330795</v>
      </c>
      <c r="K18" s="5">
        <f t="shared" si="5"/>
        <v>11.513009</v>
      </c>
      <c r="L18" s="5">
        <f t="shared" si="5"/>
        <v>11.291858</v>
      </c>
      <c r="M18" s="5">
        <f t="shared" si="5"/>
        <v>11.611618999999999</v>
      </c>
      <c r="N18" s="5">
        <f t="shared" si="5"/>
        <v>11.190301</v>
      </c>
      <c r="O18" s="5">
        <f t="shared" si="5"/>
        <v>11.004576</v>
      </c>
      <c r="P18" s="5">
        <f t="shared" si="5"/>
        <v>11.096868000000001</v>
      </c>
      <c r="Q18" s="5">
        <f t="shared" si="5"/>
        <v>10.047162999999999</v>
      </c>
      <c r="R18" s="5">
        <f t="shared" si="5"/>
        <v>9.5818490000000001</v>
      </c>
      <c r="S18" s="5">
        <f t="shared" si="5"/>
        <v>5.5537840000000003</v>
      </c>
      <c r="W18" t="s">
        <v>3</v>
      </c>
      <c r="X18" t="s">
        <v>39</v>
      </c>
      <c r="Y18">
        <v>2018</v>
      </c>
      <c r="Z18" t="s">
        <v>37</v>
      </c>
      <c r="AA18" t="s">
        <v>38</v>
      </c>
      <c r="AB18">
        <v>4170554</v>
      </c>
    </row>
    <row r="19" spans="1:28">
      <c r="A19" s="1" t="s">
        <v>42</v>
      </c>
      <c r="B19" t="s">
        <v>27</v>
      </c>
      <c r="C19" s="5">
        <f t="shared" si="4"/>
        <v>1.350911</v>
      </c>
      <c r="D19" s="5">
        <f t="shared" si="4"/>
        <v>0.91649700000000001</v>
      </c>
      <c r="E19" s="5">
        <f t="shared" si="4"/>
        <v>0.95799199999999995</v>
      </c>
      <c r="F19" s="5">
        <f t="shared" si="4"/>
        <v>0.68913899999999995</v>
      </c>
      <c r="G19" s="5">
        <f t="shared" si="5"/>
        <v>0.684917</v>
      </c>
      <c r="H19" s="5">
        <f t="shared" si="5"/>
        <v>0.70950400000000002</v>
      </c>
      <c r="I19" s="5">
        <f t="shared" si="5"/>
        <v>0.61085100000000003</v>
      </c>
      <c r="J19" s="5">
        <f t="shared" si="5"/>
        <v>0.57287100000000002</v>
      </c>
      <c r="K19" s="5">
        <f t="shared" si="5"/>
        <v>8.9100900000000003</v>
      </c>
      <c r="L19" s="5">
        <f t="shared" si="5"/>
        <v>8.6862759999999994</v>
      </c>
      <c r="M19" s="5">
        <f t="shared" si="5"/>
        <v>8.3535540000000008</v>
      </c>
      <c r="N19" s="5">
        <f t="shared" si="5"/>
        <v>8.2867429999999995</v>
      </c>
      <c r="O19" s="5">
        <f t="shared" si="5"/>
        <v>8.6455649999999995</v>
      </c>
      <c r="P19" s="5">
        <f t="shared" si="5"/>
        <v>8.3967679999999998</v>
      </c>
      <c r="Q19" s="5">
        <f t="shared" si="5"/>
        <v>9.2316310000000001</v>
      </c>
      <c r="R19" s="5">
        <f t="shared" si="5"/>
        <v>8.7645379999999999</v>
      </c>
      <c r="S19" s="5">
        <f t="shared" si="5"/>
        <v>7.095561</v>
      </c>
      <c r="W19" t="s">
        <v>3</v>
      </c>
      <c r="X19" t="s">
        <v>39</v>
      </c>
      <c r="Y19">
        <v>2017</v>
      </c>
      <c r="Z19" t="s">
        <v>37</v>
      </c>
      <c r="AA19" t="s">
        <v>38</v>
      </c>
      <c r="AB19">
        <v>7351212</v>
      </c>
    </row>
    <row r="20" spans="1:28">
      <c r="A20" s="1" t="s">
        <v>42</v>
      </c>
      <c r="B20" t="s">
        <v>10</v>
      </c>
      <c r="C20" s="5">
        <f t="shared" si="4"/>
        <v>0.33846500000000002</v>
      </c>
      <c r="D20" s="5">
        <f t="shared" si="4"/>
        <v>0.31208999999999998</v>
      </c>
      <c r="E20" s="5">
        <f t="shared" si="4"/>
        <v>0.381409</v>
      </c>
      <c r="F20" s="5">
        <f t="shared" si="4"/>
        <v>0.31242999999999999</v>
      </c>
      <c r="G20" s="5">
        <f t="shared" si="5"/>
        <v>0.22068099999999999</v>
      </c>
      <c r="H20" s="5">
        <f t="shared" si="5"/>
        <v>0.23924999999999999</v>
      </c>
      <c r="I20" s="5">
        <f t="shared" si="5"/>
        <v>0.26017400000000002</v>
      </c>
      <c r="J20" s="5">
        <f t="shared" si="5"/>
        <v>0.36217199999999999</v>
      </c>
      <c r="K20" s="5">
        <f t="shared" si="5"/>
        <v>8.7314480000000003</v>
      </c>
      <c r="L20" s="5">
        <f t="shared" si="5"/>
        <v>8.5469229999999996</v>
      </c>
      <c r="M20" s="5">
        <f t="shared" si="5"/>
        <v>8.5661020000000008</v>
      </c>
      <c r="N20" s="5">
        <f t="shared" si="5"/>
        <v>8.7367190000000008</v>
      </c>
      <c r="O20" s="5">
        <f t="shared" si="5"/>
        <v>8.7940330000000007</v>
      </c>
      <c r="P20" s="5">
        <f t="shared" si="5"/>
        <v>8.9034929999999992</v>
      </c>
      <c r="Q20" s="5">
        <f t="shared" si="5"/>
        <v>8.5696999999999992</v>
      </c>
      <c r="R20" s="5">
        <f t="shared" si="5"/>
        <v>8.3104890000000005</v>
      </c>
      <c r="S20" s="5">
        <f t="shared" si="5"/>
        <v>7.8739660000000002</v>
      </c>
      <c r="W20" t="s">
        <v>3</v>
      </c>
      <c r="X20" t="s">
        <v>39</v>
      </c>
      <c r="Y20">
        <v>2016</v>
      </c>
      <c r="Z20" t="s">
        <v>37</v>
      </c>
      <c r="AA20" t="s">
        <v>38</v>
      </c>
      <c r="AB20">
        <v>6938265</v>
      </c>
    </row>
    <row r="21" spans="1:28">
      <c r="A21" s="1" t="s">
        <v>42</v>
      </c>
      <c r="B21" t="s">
        <v>12</v>
      </c>
      <c r="C21" s="5">
        <f t="shared" si="4"/>
        <v>0.45025199999999999</v>
      </c>
      <c r="D21" s="5">
        <f t="shared" si="4"/>
        <v>0.415302</v>
      </c>
      <c r="E21" s="5">
        <f t="shared" si="4"/>
        <v>0.49817600000000001</v>
      </c>
      <c r="F21" s="5">
        <f t="shared" si="4"/>
        <v>0.66346000000000005</v>
      </c>
      <c r="G21" s="5">
        <f t="shared" si="5"/>
        <v>0.60662300000000002</v>
      </c>
      <c r="H21" s="5">
        <f t="shared" si="5"/>
        <v>0.60071200000000002</v>
      </c>
      <c r="I21" s="5">
        <f t="shared" si="5"/>
        <v>0.58823499999999995</v>
      </c>
      <c r="J21" s="5">
        <f t="shared" si="5"/>
        <v>0.56644300000000003</v>
      </c>
      <c r="K21" s="5">
        <f t="shared" si="5"/>
        <v>6.4596790000000004</v>
      </c>
      <c r="L21" s="5">
        <f t="shared" si="5"/>
        <v>6.7059259999999998</v>
      </c>
      <c r="M21" s="5">
        <f t="shared" si="5"/>
        <v>6.6149360000000001</v>
      </c>
      <c r="N21" s="5">
        <f t="shared" si="5"/>
        <v>6.8078180000000001</v>
      </c>
      <c r="O21" s="5">
        <f t="shared" si="5"/>
        <v>7.4201370000000004</v>
      </c>
      <c r="P21" s="5">
        <f t="shared" si="5"/>
        <v>7.581175</v>
      </c>
      <c r="Q21" s="5">
        <f t="shared" si="5"/>
        <v>7.4472019999999999</v>
      </c>
      <c r="R21" s="5">
        <f t="shared" si="5"/>
        <v>6.6649570000000002</v>
      </c>
      <c r="S21" s="5">
        <f t="shared" si="5"/>
        <v>7.1548280000000002</v>
      </c>
      <c r="W21" t="s">
        <v>3</v>
      </c>
      <c r="X21" t="s">
        <v>39</v>
      </c>
      <c r="Y21">
        <v>2015</v>
      </c>
      <c r="Z21" t="s">
        <v>37</v>
      </c>
      <c r="AA21" t="s">
        <v>38</v>
      </c>
      <c r="AB21">
        <v>6376116</v>
      </c>
    </row>
    <row r="22" spans="1:28">
      <c r="A22" s="1" t="s">
        <v>42</v>
      </c>
      <c r="B22" t="s">
        <v>19</v>
      </c>
      <c r="C22" s="5">
        <f t="shared" si="4"/>
        <v>6.5763069999999999</v>
      </c>
      <c r="D22" s="5">
        <f t="shared" si="4"/>
        <v>6.4919320000000003</v>
      </c>
      <c r="E22" s="5">
        <f t="shared" si="4"/>
        <v>6.0205799999999998</v>
      </c>
      <c r="F22" s="5">
        <f t="shared" si="4"/>
        <v>6.0203040000000003</v>
      </c>
      <c r="G22" s="5">
        <f t="shared" si="5"/>
        <v>5.5366770000000001</v>
      </c>
      <c r="H22" s="5">
        <f t="shared" si="5"/>
        <v>5.8673140000000004</v>
      </c>
      <c r="I22" s="5">
        <f t="shared" si="5"/>
        <v>5.5697770000000002</v>
      </c>
      <c r="J22" s="5">
        <f t="shared" si="5"/>
        <v>5.6578439999999999</v>
      </c>
      <c r="K22" s="5">
        <f t="shared" si="5"/>
        <v>5.6819269999999999</v>
      </c>
      <c r="L22" s="5">
        <f t="shared" si="5"/>
        <v>5.4568050000000001</v>
      </c>
      <c r="M22" s="5">
        <f t="shared" si="5"/>
        <v>5.5047649999999999</v>
      </c>
      <c r="N22" s="5">
        <f t="shared" si="5"/>
        <v>5.5227430000000002</v>
      </c>
      <c r="O22" s="5">
        <f t="shared" si="5"/>
        <v>5.4652760000000002</v>
      </c>
      <c r="P22" s="5">
        <f t="shared" si="5"/>
        <v>5.4957209999999996</v>
      </c>
      <c r="Q22" s="5">
        <f t="shared" si="5"/>
        <v>5.2339029999999998</v>
      </c>
      <c r="R22" s="5">
        <f t="shared" si="5"/>
        <v>5.0114039999999997</v>
      </c>
      <c r="S22" s="5">
        <f t="shared" si="5"/>
        <v>4.6514340000000001</v>
      </c>
      <c r="W22" t="s">
        <v>3</v>
      </c>
      <c r="X22" t="s">
        <v>39</v>
      </c>
      <c r="Y22">
        <v>2014</v>
      </c>
      <c r="Z22" t="s">
        <v>37</v>
      </c>
      <c r="AA22" t="s">
        <v>38</v>
      </c>
      <c r="AB22">
        <v>6209691</v>
      </c>
    </row>
    <row r="23" spans="1:28">
      <c r="A23" s="1" t="s">
        <v>42</v>
      </c>
      <c r="B23" t="s">
        <v>28</v>
      </c>
      <c r="C23" s="5">
        <f t="shared" si="4"/>
        <v>1.1577040000000001</v>
      </c>
      <c r="D23" s="5">
        <f t="shared" si="4"/>
        <v>1.140242</v>
      </c>
      <c r="E23" s="5">
        <f t="shared" si="4"/>
        <v>1.1203860000000001</v>
      </c>
      <c r="F23" s="5">
        <f t="shared" si="4"/>
        <v>1.149775</v>
      </c>
      <c r="G23" s="5">
        <f t="shared" si="5"/>
        <v>0.92551000000000005</v>
      </c>
      <c r="H23" s="5">
        <f t="shared" si="5"/>
        <v>1.0370870000000001</v>
      </c>
      <c r="I23" s="5">
        <f t="shared" si="5"/>
        <v>1.0911759999999999</v>
      </c>
      <c r="J23" s="5">
        <f t="shared" si="5"/>
        <v>1.1204160000000001</v>
      </c>
      <c r="K23" s="5">
        <f t="shared" si="5"/>
        <v>3.4105989999999999</v>
      </c>
      <c r="L23" s="5">
        <f t="shared" si="5"/>
        <v>3.5841500000000002</v>
      </c>
      <c r="M23" s="5">
        <f t="shared" si="5"/>
        <v>3.5142259999999998</v>
      </c>
      <c r="N23" s="5">
        <f t="shared" si="5"/>
        <v>3.5402369999999999</v>
      </c>
      <c r="O23" s="5">
        <f t="shared" si="5"/>
        <v>3.5911949999999999</v>
      </c>
      <c r="P23" s="5">
        <f t="shared" si="5"/>
        <v>3.5319750000000001</v>
      </c>
      <c r="Q23" s="5">
        <f t="shared" si="5"/>
        <v>4.7507469999999996</v>
      </c>
      <c r="R23" s="5">
        <f t="shared" si="5"/>
        <v>4.0968790000000004</v>
      </c>
      <c r="S23" s="5">
        <f t="shared" si="5"/>
        <v>4.4000209999999997</v>
      </c>
      <c r="W23" t="s">
        <v>3</v>
      </c>
      <c r="X23" t="s">
        <v>39</v>
      </c>
      <c r="Y23">
        <v>2013</v>
      </c>
      <c r="Z23" t="s">
        <v>37</v>
      </c>
      <c r="AA23" t="s">
        <v>38</v>
      </c>
      <c r="AB23">
        <v>6087733</v>
      </c>
    </row>
    <row r="24" spans="1:28">
      <c r="A24" s="1" t="s">
        <v>42</v>
      </c>
      <c r="B24" t="s">
        <v>22</v>
      </c>
      <c r="C24" s="5">
        <f t="shared" si="4"/>
        <v>0.28918500000000003</v>
      </c>
      <c r="D24" s="5">
        <f t="shared" si="4"/>
        <v>0.28276800000000002</v>
      </c>
      <c r="E24" s="5">
        <f t="shared" si="4"/>
        <v>0.51326799999999995</v>
      </c>
      <c r="F24" s="5">
        <f t="shared" si="4"/>
        <v>0.429288</v>
      </c>
      <c r="G24" s="5">
        <f t="shared" si="5"/>
        <v>0.34598699999999999</v>
      </c>
      <c r="H24" s="5">
        <f t="shared" si="5"/>
        <v>0.47746300000000003</v>
      </c>
      <c r="I24" s="5">
        <f t="shared" si="5"/>
        <v>0.60368200000000005</v>
      </c>
      <c r="J24" s="5">
        <f t="shared" si="5"/>
        <v>0.51260499999999998</v>
      </c>
      <c r="K24" s="5">
        <f t="shared" si="5"/>
        <v>4.4677769999999999</v>
      </c>
      <c r="L24" s="5">
        <f t="shared" si="5"/>
        <v>4.1861050000000004</v>
      </c>
      <c r="M24" s="5">
        <f t="shared" si="5"/>
        <v>4.3115209999999999</v>
      </c>
      <c r="N24" s="5">
        <f t="shared" si="5"/>
        <v>4.2234689999999997</v>
      </c>
      <c r="O24" s="5">
        <f t="shared" si="5"/>
        <v>4.2189949999999996</v>
      </c>
      <c r="P24" s="5">
        <f t="shared" si="5"/>
        <v>3.7415609999999999</v>
      </c>
      <c r="Q24" s="5">
        <f t="shared" si="5"/>
        <v>3.4846889999999999</v>
      </c>
      <c r="R24" s="5">
        <f t="shared" si="5"/>
        <v>3.4460929999999999</v>
      </c>
      <c r="S24" s="5">
        <f t="shared" si="5"/>
        <v>2.6588620000000001</v>
      </c>
      <c r="W24" t="s">
        <v>3</v>
      </c>
      <c r="X24" t="s">
        <v>39</v>
      </c>
      <c r="Y24">
        <v>2012</v>
      </c>
      <c r="Z24" t="s">
        <v>37</v>
      </c>
      <c r="AA24" t="s">
        <v>38</v>
      </c>
      <c r="AB24">
        <v>9677799</v>
      </c>
    </row>
    <row r="25" spans="1:28">
      <c r="A25" s="1" t="s">
        <v>42</v>
      </c>
      <c r="B25" t="s">
        <v>17</v>
      </c>
      <c r="C25" s="5">
        <f t="shared" si="4"/>
        <v>0.737626</v>
      </c>
      <c r="D25" s="5">
        <f t="shared" si="4"/>
        <v>0.76773800000000003</v>
      </c>
      <c r="E25" s="5">
        <f t="shared" si="4"/>
        <v>0.77712199999999998</v>
      </c>
      <c r="F25" s="5">
        <f t="shared" si="4"/>
        <v>1.8010250000000001</v>
      </c>
      <c r="G25" s="5">
        <f t="shared" si="5"/>
        <v>1.608508</v>
      </c>
      <c r="H25" s="5">
        <f t="shared" si="5"/>
        <v>1.695997</v>
      </c>
      <c r="I25" s="5">
        <f t="shared" si="5"/>
        <v>1.7608140000000001</v>
      </c>
      <c r="J25" s="5">
        <f t="shared" si="5"/>
        <v>1.6788959999999999</v>
      </c>
      <c r="K25" s="5">
        <f t="shared" si="5"/>
        <v>1.9550399999999999</v>
      </c>
      <c r="L25" s="5">
        <f t="shared" si="5"/>
        <v>1.940917</v>
      </c>
      <c r="M25" s="5">
        <f t="shared" si="5"/>
        <v>1.952191</v>
      </c>
      <c r="N25" s="5">
        <f t="shared" si="5"/>
        <v>2.033048</v>
      </c>
      <c r="O25" s="5">
        <f t="shared" si="5"/>
        <v>2.1788639999999999</v>
      </c>
      <c r="P25" s="5">
        <f t="shared" si="5"/>
        <v>2.295858</v>
      </c>
      <c r="Q25" s="5">
        <f t="shared" si="5"/>
        <v>2.1669879999999999</v>
      </c>
      <c r="R25" s="5">
        <f t="shared" si="5"/>
        <v>2.1176529999999998</v>
      </c>
      <c r="S25" s="5">
        <f t="shared" si="5"/>
        <v>1.9649399999999999</v>
      </c>
      <c r="W25" t="s">
        <v>4</v>
      </c>
      <c r="X25" t="s">
        <v>36</v>
      </c>
      <c r="Y25">
        <v>2021</v>
      </c>
      <c r="Z25" t="s">
        <v>37</v>
      </c>
      <c r="AA25" t="s">
        <v>38</v>
      </c>
      <c r="AB25">
        <v>813690014</v>
      </c>
    </row>
    <row r="26" spans="1:28">
      <c r="A26" s="1" t="s">
        <v>42</v>
      </c>
      <c r="B26" t="s">
        <v>7</v>
      </c>
      <c r="C26" s="5">
        <f t="shared" si="4"/>
        <v>5.8552970000000002</v>
      </c>
      <c r="D26" s="5">
        <f t="shared" si="4"/>
        <v>7.0299120000000004</v>
      </c>
      <c r="E26" s="5">
        <f t="shared" si="4"/>
        <v>7.3017190000000003</v>
      </c>
      <c r="F26" s="5">
        <f t="shared" si="4"/>
        <v>2.8370799999999998</v>
      </c>
      <c r="G26" s="5">
        <f t="shared" si="5"/>
        <v>2.0022609999999998</v>
      </c>
      <c r="H26" s="5">
        <f t="shared" si="5"/>
        <v>2.6790229999999999</v>
      </c>
      <c r="I26" s="5">
        <f t="shared" si="5"/>
        <v>2.8911159999999998</v>
      </c>
      <c r="J26" s="5">
        <f t="shared" si="5"/>
        <v>2.7867649999999999</v>
      </c>
      <c r="K26" s="5">
        <f t="shared" si="5"/>
        <v>2.4914450000000001</v>
      </c>
      <c r="L26" s="5">
        <f t="shared" si="5"/>
        <v>2.7136779999999998</v>
      </c>
      <c r="M26" s="5">
        <f t="shared" si="5"/>
        <v>2.699843</v>
      </c>
      <c r="N26" s="5">
        <f t="shared" si="5"/>
        <v>2.5145089999999999</v>
      </c>
      <c r="O26" s="5">
        <f t="shared" si="5"/>
        <v>2.649753</v>
      </c>
      <c r="P26" s="5">
        <f t="shared" si="5"/>
        <v>2.6605470000000002</v>
      </c>
      <c r="Q26" s="5">
        <f t="shared" si="5"/>
        <v>2.5716800000000002</v>
      </c>
      <c r="R26" s="5">
        <f t="shared" si="5"/>
        <v>2.1003159999999998</v>
      </c>
      <c r="S26" s="5">
        <f t="shared" si="5"/>
        <v>2.2367140000000001</v>
      </c>
      <c r="W26" t="s">
        <v>4</v>
      </c>
      <c r="X26" t="s">
        <v>36</v>
      </c>
      <c r="Y26">
        <v>2020</v>
      </c>
      <c r="Z26" t="s">
        <v>37</v>
      </c>
      <c r="AA26" t="s">
        <v>38</v>
      </c>
      <c r="AB26">
        <v>822885478</v>
      </c>
    </row>
    <row r="27" spans="1:28">
      <c r="A27" s="1" t="s">
        <v>42</v>
      </c>
      <c r="B27" t="s">
        <v>21</v>
      </c>
      <c r="C27" s="5">
        <f t="shared" si="4"/>
        <v>0.357269</v>
      </c>
      <c r="D27" s="5">
        <f t="shared" si="4"/>
        <v>0.37288100000000002</v>
      </c>
      <c r="E27" s="5">
        <f t="shared" si="4"/>
        <v>0.35786499999999999</v>
      </c>
      <c r="F27" s="5">
        <f t="shared" si="4"/>
        <v>1.4802219999999999</v>
      </c>
      <c r="G27" s="5">
        <f t="shared" ref="G27:S33" si="6">SUMIFS($AB$4:$AB$885,$X$4:$X$885,$A27,$W$4:$W$885,$B27,$Y$4:$Y$885,G$3)/1000000</f>
        <v>1.283453</v>
      </c>
      <c r="H27" s="5">
        <f t="shared" si="6"/>
        <v>1.623974</v>
      </c>
      <c r="I27" s="5">
        <f t="shared" si="6"/>
        <v>1.5775170000000001</v>
      </c>
      <c r="J27" s="5">
        <f t="shared" si="6"/>
        <v>1.473633</v>
      </c>
      <c r="K27" s="5">
        <f t="shared" si="6"/>
        <v>1.5276179999999999</v>
      </c>
      <c r="L27" s="5">
        <f t="shared" si="6"/>
        <v>1.6252789999999999</v>
      </c>
      <c r="M27" s="5">
        <f t="shared" si="6"/>
        <v>1.6738980000000001</v>
      </c>
      <c r="N27" s="5">
        <f t="shared" si="6"/>
        <v>1.759368</v>
      </c>
      <c r="O27" s="5">
        <f t="shared" si="6"/>
        <v>1.6437120000000001</v>
      </c>
      <c r="P27" s="5">
        <f t="shared" si="6"/>
        <v>1.6885570000000001</v>
      </c>
      <c r="Q27" s="5">
        <f t="shared" si="6"/>
        <v>1.615221</v>
      </c>
      <c r="R27" s="5">
        <f t="shared" si="6"/>
        <v>1.441395</v>
      </c>
      <c r="S27" s="5">
        <f t="shared" si="6"/>
        <v>1.62713</v>
      </c>
      <c r="W27" t="s">
        <v>4</v>
      </c>
      <c r="X27" t="s">
        <v>36</v>
      </c>
      <c r="Y27">
        <v>2019</v>
      </c>
      <c r="Z27" t="s">
        <v>37</v>
      </c>
      <c r="AA27" t="s">
        <v>38</v>
      </c>
      <c r="AB27">
        <v>955931268</v>
      </c>
    </row>
    <row r="28" spans="1:28">
      <c r="A28" s="1" t="s">
        <v>42</v>
      </c>
      <c r="B28" t="s">
        <v>18</v>
      </c>
      <c r="C28" s="5">
        <f t="shared" si="4"/>
        <v>4.5592000000000001E-2</v>
      </c>
      <c r="D28" s="5">
        <f t="shared" si="4"/>
        <v>0.104293</v>
      </c>
      <c r="E28" s="5">
        <f t="shared" si="4"/>
        <v>0.10163899999999999</v>
      </c>
      <c r="F28" s="5">
        <f t="shared" si="4"/>
        <v>0.29052499999999998</v>
      </c>
      <c r="G28" s="5">
        <f t="shared" si="6"/>
        <v>0.241088</v>
      </c>
      <c r="H28" s="5">
        <f t="shared" si="6"/>
        <v>0.26057599999999997</v>
      </c>
      <c r="I28" s="5">
        <f t="shared" si="6"/>
        <v>0.273372</v>
      </c>
      <c r="J28" s="5">
        <f t="shared" si="6"/>
        <v>0.256712</v>
      </c>
      <c r="K28" s="5">
        <f t="shared" si="6"/>
        <v>1.0712999999999999</v>
      </c>
      <c r="L28" s="5">
        <f t="shared" si="6"/>
        <v>1.050883</v>
      </c>
      <c r="M28" s="5">
        <f t="shared" si="6"/>
        <v>1.054702</v>
      </c>
      <c r="N28" s="5">
        <f t="shared" si="6"/>
        <v>1.1203460000000001</v>
      </c>
      <c r="O28" s="5">
        <f t="shared" si="6"/>
        <v>1.1774789999999999</v>
      </c>
      <c r="P28" s="5">
        <f t="shared" si="6"/>
        <v>1.201233</v>
      </c>
      <c r="Q28" s="5">
        <f t="shared" si="6"/>
        <v>1.248381</v>
      </c>
      <c r="R28" s="5">
        <f t="shared" si="6"/>
        <v>1.2041280000000001</v>
      </c>
      <c r="S28" s="5">
        <f t="shared" si="6"/>
        <v>1.0709850000000001</v>
      </c>
      <c r="W28" t="s">
        <v>4</v>
      </c>
      <c r="X28" t="s">
        <v>36</v>
      </c>
      <c r="Y28">
        <v>2018</v>
      </c>
      <c r="Z28" t="s">
        <v>37</v>
      </c>
      <c r="AA28" t="s">
        <v>38</v>
      </c>
      <c r="AB28">
        <v>1097767320</v>
      </c>
    </row>
    <row r="29" spans="1:28">
      <c r="A29" s="1" t="s">
        <v>42</v>
      </c>
      <c r="B29" t="s">
        <v>11</v>
      </c>
      <c r="C29" s="5">
        <f t="shared" si="4"/>
        <v>0.23425799999999999</v>
      </c>
      <c r="D29" s="5">
        <f t="shared" si="4"/>
        <v>0.22050500000000001</v>
      </c>
      <c r="E29" s="5">
        <f t="shared" si="4"/>
        <v>0.219967</v>
      </c>
      <c r="F29" s="5">
        <f t="shared" si="4"/>
        <v>0.186608</v>
      </c>
      <c r="G29" s="5">
        <f t="shared" si="6"/>
        <v>0.12718099999999999</v>
      </c>
      <c r="H29" s="5">
        <f t="shared" si="6"/>
        <v>0.14907100000000001</v>
      </c>
      <c r="I29" s="5">
        <f t="shared" si="6"/>
        <v>0.13490199999999999</v>
      </c>
      <c r="J29" s="5">
        <f t="shared" si="6"/>
        <v>0.14893100000000001</v>
      </c>
      <c r="K29" s="5">
        <f t="shared" si="6"/>
        <v>1.0507420000000001</v>
      </c>
      <c r="L29" s="5">
        <f t="shared" si="6"/>
        <v>1.1430359999999999</v>
      </c>
      <c r="M29" s="5">
        <f t="shared" si="6"/>
        <v>1.2492300000000001</v>
      </c>
      <c r="N29" s="5">
        <f t="shared" si="6"/>
        <v>1.298246</v>
      </c>
      <c r="O29" s="5">
        <f t="shared" si="6"/>
        <v>1.317347</v>
      </c>
      <c r="P29" s="5">
        <f t="shared" si="6"/>
        <v>1.310735</v>
      </c>
      <c r="Q29" s="5">
        <f t="shared" si="6"/>
        <v>1.275301</v>
      </c>
      <c r="R29" s="5">
        <f t="shared" si="6"/>
        <v>1.163546</v>
      </c>
      <c r="S29" s="5">
        <f t="shared" si="6"/>
        <v>1.187624</v>
      </c>
      <c r="W29" t="s">
        <v>4</v>
      </c>
      <c r="X29" t="s">
        <v>36</v>
      </c>
      <c r="Y29">
        <v>2017</v>
      </c>
      <c r="Z29" t="s">
        <v>37</v>
      </c>
      <c r="AA29" t="s">
        <v>38</v>
      </c>
      <c r="AB29">
        <v>1165243090</v>
      </c>
    </row>
    <row r="30" spans="1:28">
      <c r="A30" s="1" t="s">
        <v>42</v>
      </c>
      <c r="B30" t="s">
        <v>30</v>
      </c>
      <c r="C30" s="5">
        <f t="shared" si="4"/>
        <v>0.53564400000000001</v>
      </c>
      <c r="D30" s="5">
        <f t="shared" si="4"/>
        <v>0.49732199999999999</v>
      </c>
      <c r="E30" s="5">
        <f t="shared" si="4"/>
        <v>0.51134100000000005</v>
      </c>
      <c r="F30" s="5">
        <f t="shared" si="4"/>
        <v>0.93594299999999997</v>
      </c>
      <c r="G30" s="5">
        <f t="shared" si="6"/>
        <v>0.72519800000000001</v>
      </c>
      <c r="H30" s="5">
        <f t="shared" si="6"/>
        <v>0.78940699999999997</v>
      </c>
      <c r="I30" s="5">
        <f t="shared" si="6"/>
        <v>0.95667999999999997</v>
      </c>
      <c r="J30" s="5">
        <f t="shared" si="6"/>
        <v>0.84929600000000005</v>
      </c>
      <c r="K30" s="5">
        <f t="shared" si="6"/>
        <v>0.92851499999999998</v>
      </c>
      <c r="L30" s="5">
        <f t="shared" si="6"/>
        <v>0.95626699999999998</v>
      </c>
      <c r="M30" s="5">
        <f t="shared" si="6"/>
        <v>0.97925399999999996</v>
      </c>
      <c r="N30" s="5">
        <f t="shared" si="6"/>
        <v>1.018926</v>
      </c>
      <c r="O30" s="5">
        <f t="shared" si="6"/>
        <v>1.068128</v>
      </c>
      <c r="P30" s="5">
        <f t="shared" si="6"/>
        <v>1.104619</v>
      </c>
      <c r="Q30" s="5">
        <f t="shared" si="6"/>
        <v>0.96574000000000004</v>
      </c>
      <c r="R30" s="5">
        <f t="shared" si="6"/>
        <v>0.88584300000000005</v>
      </c>
      <c r="S30" s="5">
        <f t="shared" si="6"/>
        <v>0.72480100000000003</v>
      </c>
      <c r="W30" t="s">
        <v>4</v>
      </c>
      <c r="X30" t="s">
        <v>36</v>
      </c>
      <c r="Y30">
        <v>2016</v>
      </c>
      <c r="Z30" t="s">
        <v>37</v>
      </c>
      <c r="AA30" t="s">
        <v>38</v>
      </c>
      <c r="AB30">
        <v>1167826326</v>
      </c>
    </row>
    <row r="31" spans="1:28">
      <c r="A31" s="1" t="s">
        <v>42</v>
      </c>
      <c r="B31" t="s">
        <v>23</v>
      </c>
      <c r="C31" s="5">
        <f t="shared" si="4"/>
        <v>0</v>
      </c>
      <c r="D31" s="5">
        <f t="shared" si="4"/>
        <v>0</v>
      </c>
      <c r="E31" s="5">
        <f t="shared" si="4"/>
        <v>0</v>
      </c>
      <c r="F31" s="5">
        <f t="shared" si="4"/>
        <v>0</v>
      </c>
      <c r="G31" s="5">
        <f t="shared" si="6"/>
        <v>0</v>
      </c>
      <c r="H31" s="5">
        <f t="shared" si="6"/>
        <v>0</v>
      </c>
      <c r="I31" s="5">
        <f t="shared" si="6"/>
        <v>0</v>
      </c>
      <c r="J31" s="5">
        <f t="shared" si="6"/>
        <v>0</v>
      </c>
      <c r="K31" s="5">
        <f t="shared" si="6"/>
        <v>0.141792</v>
      </c>
      <c r="L31" s="5">
        <f t="shared" si="6"/>
        <v>0.143924</v>
      </c>
      <c r="M31" s="5">
        <f t="shared" si="6"/>
        <v>0.135601</v>
      </c>
      <c r="N31" s="5">
        <f t="shared" si="6"/>
        <v>0.12628900000000001</v>
      </c>
      <c r="O31" s="5">
        <f t="shared" si="6"/>
        <v>0.13175200000000001</v>
      </c>
      <c r="P31" s="5">
        <f t="shared" si="6"/>
        <v>0.11167299999999999</v>
      </c>
      <c r="Q31" s="5">
        <f t="shared" si="6"/>
        <v>0.11396299999999999</v>
      </c>
      <c r="R31" s="5">
        <f t="shared" si="6"/>
        <v>0.110945</v>
      </c>
      <c r="S31" s="5">
        <f t="shared" si="6"/>
        <v>0.117593</v>
      </c>
      <c r="W31" t="s">
        <v>4</v>
      </c>
      <c r="X31" t="s">
        <v>36</v>
      </c>
      <c r="Y31">
        <v>2015</v>
      </c>
      <c r="Z31" t="s">
        <v>37</v>
      </c>
      <c r="AA31" t="s">
        <v>38</v>
      </c>
      <c r="AB31">
        <v>1214089216</v>
      </c>
    </row>
    <row r="32" spans="1:28">
      <c r="A32" s="1" t="s">
        <v>42</v>
      </c>
      <c r="B32" t="s">
        <v>24</v>
      </c>
      <c r="C32" s="5">
        <f t="shared" si="4"/>
        <v>0</v>
      </c>
      <c r="D32" s="5">
        <f t="shared" si="4"/>
        <v>0</v>
      </c>
      <c r="E32" s="5">
        <f t="shared" si="4"/>
        <v>0</v>
      </c>
      <c r="F32" s="5">
        <f t="shared" si="4"/>
        <v>0</v>
      </c>
      <c r="G32" s="5">
        <f t="shared" si="6"/>
        <v>0</v>
      </c>
      <c r="H32" s="5">
        <f t="shared" si="6"/>
        <v>0</v>
      </c>
      <c r="I32" s="5">
        <f t="shared" si="6"/>
        <v>0</v>
      </c>
      <c r="J32" s="5">
        <f t="shared" si="6"/>
        <v>0</v>
      </c>
      <c r="K32" s="5">
        <f t="shared" si="6"/>
        <v>1.0482E-2</v>
      </c>
      <c r="L32" s="5">
        <f t="shared" si="6"/>
        <v>1.1750999999999999E-2</v>
      </c>
      <c r="M32" s="5">
        <f t="shared" si="6"/>
        <v>9.0699999999999999E-3</v>
      </c>
      <c r="N32" s="5">
        <f t="shared" si="6"/>
        <v>1.1112E-2</v>
      </c>
      <c r="O32" s="5">
        <f t="shared" si="6"/>
        <v>9.9399999999999992E-3</v>
      </c>
      <c r="P32" s="5">
        <f t="shared" si="6"/>
        <v>1.0833000000000001E-2</v>
      </c>
      <c r="Q32" s="5">
        <f t="shared" si="6"/>
        <v>1.0099E-2</v>
      </c>
      <c r="R32" s="5">
        <f t="shared" si="6"/>
        <v>1.1818E-2</v>
      </c>
      <c r="S32" s="5">
        <f t="shared" si="6"/>
        <v>0</v>
      </c>
      <c r="W32" t="s">
        <v>4</v>
      </c>
      <c r="X32" t="s">
        <v>36</v>
      </c>
      <c r="Y32">
        <v>2014</v>
      </c>
      <c r="Z32" t="s">
        <v>37</v>
      </c>
      <c r="AA32" t="s">
        <v>38</v>
      </c>
      <c r="AB32">
        <v>1225575823</v>
      </c>
    </row>
    <row r="33" spans="1:28">
      <c r="A33" s="1" t="s">
        <v>42</v>
      </c>
      <c r="B33" t="s">
        <v>29</v>
      </c>
      <c r="C33" s="5">
        <f t="shared" si="4"/>
        <v>0</v>
      </c>
      <c r="D33" s="5">
        <f t="shared" si="4"/>
        <v>0</v>
      </c>
      <c r="E33" s="5">
        <f t="shared" si="4"/>
        <v>1.4256E-2</v>
      </c>
      <c r="F33" s="5">
        <f t="shared" si="4"/>
        <v>1.4696000000000001E-2</v>
      </c>
      <c r="G33" s="5">
        <f t="shared" si="6"/>
        <v>1.5596E-2</v>
      </c>
      <c r="H33" s="5">
        <f t="shared" si="6"/>
        <v>1.6858000000000001E-2</v>
      </c>
      <c r="I33" s="5">
        <f t="shared" si="6"/>
        <v>1.5273E-2</v>
      </c>
      <c r="J33" s="5">
        <f t="shared" si="6"/>
        <v>1.6102000000000002E-2</v>
      </c>
      <c r="K33" s="5">
        <f t="shared" si="6"/>
        <v>1.5387E-2</v>
      </c>
      <c r="L33" s="5">
        <f t="shared" si="6"/>
        <v>1.5167999999999999E-2</v>
      </c>
      <c r="M33" s="5">
        <f t="shared" si="6"/>
        <v>1.4491E-2</v>
      </c>
      <c r="N33" s="5">
        <f t="shared" si="6"/>
        <v>1.5709999999999998E-2</v>
      </c>
      <c r="O33" s="5">
        <f t="shared" si="6"/>
        <v>1.355E-2</v>
      </c>
      <c r="P33" s="5">
        <f t="shared" si="6"/>
        <v>1.1220000000000001E-2</v>
      </c>
      <c r="Q33" s="5">
        <f t="shared" si="6"/>
        <v>1.0123E-2</v>
      </c>
      <c r="R33" s="5">
        <f t="shared" si="6"/>
        <v>5.5779999999999996E-3</v>
      </c>
      <c r="S33" s="5">
        <f t="shared" si="6"/>
        <v>4.6E-5</v>
      </c>
      <c r="W33" t="s">
        <v>4</v>
      </c>
      <c r="X33" t="s">
        <v>36</v>
      </c>
      <c r="Y33">
        <v>2013</v>
      </c>
      <c r="Z33" t="s">
        <v>37</v>
      </c>
      <c r="AA33" t="s">
        <v>38</v>
      </c>
      <c r="AB33">
        <v>1321484596</v>
      </c>
    </row>
    <row r="34" spans="1:28">
      <c r="W34" t="s">
        <v>4</v>
      </c>
      <c r="X34" t="s">
        <v>36</v>
      </c>
      <c r="Y34">
        <v>2012</v>
      </c>
      <c r="Z34" t="s">
        <v>37</v>
      </c>
      <c r="AA34" t="s">
        <v>38</v>
      </c>
      <c r="AB34">
        <v>1361413852</v>
      </c>
    </row>
    <row r="35" spans="1:28">
      <c r="W35" t="s">
        <v>4</v>
      </c>
      <c r="X35" t="s">
        <v>36</v>
      </c>
      <c r="Y35">
        <v>2011</v>
      </c>
      <c r="Z35" t="s">
        <v>37</v>
      </c>
      <c r="AA35" t="s">
        <v>38</v>
      </c>
      <c r="AB35">
        <v>1373730291</v>
      </c>
    </row>
    <row r="36" spans="1:28">
      <c r="B36" s="4" t="s">
        <v>2</v>
      </c>
      <c r="C36" s="4">
        <v>2005</v>
      </c>
      <c r="D36" s="4">
        <v>2006</v>
      </c>
      <c r="E36" s="4">
        <v>2007</v>
      </c>
      <c r="F36" s="4">
        <v>2008</v>
      </c>
      <c r="G36" s="4">
        <v>2009</v>
      </c>
      <c r="H36" s="4">
        <v>2010</v>
      </c>
      <c r="I36" s="4">
        <v>2011</v>
      </c>
      <c r="J36" s="4">
        <v>2012</v>
      </c>
      <c r="K36" s="4">
        <v>2013</v>
      </c>
      <c r="L36" s="4">
        <v>2014</v>
      </c>
      <c r="M36" s="4">
        <v>2015</v>
      </c>
      <c r="N36" s="4">
        <v>2016</v>
      </c>
      <c r="O36" s="4">
        <v>2017</v>
      </c>
      <c r="P36" s="4">
        <v>2018</v>
      </c>
      <c r="Q36" s="4">
        <v>2019</v>
      </c>
      <c r="R36" s="4">
        <v>2020</v>
      </c>
      <c r="S36" s="4"/>
      <c r="W36" t="s">
        <v>4</v>
      </c>
      <c r="X36" t="s">
        <v>36</v>
      </c>
      <c r="Y36">
        <v>2010</v>
      </c>
      <c r="Z36" t="s">
        <v>37</v>
      </c>
      <c r="AA36" t="s">
        <v>38</v>
      </c>
      <c r="AB36">
        <v>1404252997</v>
      </c>
    </row>
    <row r="37" spans="1:28">
      <c r="A37" t="s">
        <v>39</v>
      </c>
      <c r="B37" t="s">
        <v>4</v>
      </c>
      <c r="C37" s="5">
        <f t="shared" ref="C37:R41" si="7">SUMIFS($AB$4:$AB$885,$X$4:$X$885,$A37,$W$4:$W$885,$B37,$Y$4:$Y$885,C$3)/1000000</f>
        <v>198.08394000000001</v>
      </c>
      <c r="D37" s="5">
        <f t="shared" si="7"/>
        <v>205.49687700000001</v>
      </c>
      <c r="E37" s="5">
        <f t="shared" si="7"/>
        <v>207.605132</v>
      </c>
      <c r="F37" s="5">
        <f t="shared" si="7"/>
        <v>208.92207999999999</v>
      </c>
      <c r="G37" s="5">
        <f t="shared" si="7"/>
        <v>186.84103300000001</v>
      </c>
      <c r="H37" s="5">
        <f t="shared" si="7"/>
        <v>192.646646</v>
      </c>
      <c r="I37" s="5">
        <f t="shared" si="7"/>
        <v>176.78048999999999</v>
      </c>
      <c r="J37" s="5">
        <f t="shared" si="7"/>
        <v>187.46853100000001</v>
      </c>
      <c r="K37" s="5">
        <f t="shared" si="7"/>
        <v>174.18329499999999</v>
      </c>
      <c r="L37" s="5">
        <f t="shared" si="7"/>
        <v>147.70588699999999</v>
      </c>
      <c r="M37" s="5">
        <f t="shared" si="7"/>
        <v>127.83806800000001</v>
      </c>
      <c r="N37" s="5">
        <f t="shared" si="7"/>
        <v>104.80654800000001</v>
      </c>
      <c r="O37" s="5">
        <f t="shared" si="7"/>
        <v>94.905255999999994</v>
      </c>
      <c r="P37" s="5">
        <f t="shared" si="7"/>
        <v>88.355939000000006</v>
      </c>
      <c r="Q37" s="5">
        <f t="shared" si="7"/>
        <v>78.788297999999998</v>
      </c>
      <c r="R37" s="5">
        <f t="shared" si="7"/>
        <v>68.074651000000003</v>
      </c>
      <c r="S37" s="5"/>
      <c r="W37" t="s">
        <v>4</v>
      </c>
      <c r="X37" t="s">
        <v>36</v>
      </c>
      <c r="Y37">
        <v>2009</v>
      </c>
      <c r="Z37" t="s">
        <v>37</v>
      </c>
      <c r="AA37" t="s">
        <v>38</v>
      </c>
      <c r="AB37">
        <v>1371636156</v>
      </c>
    </row>
    <row r="38" spans="1:28">
      <c r="A38" t="s">
        <v>39</v>
      </c>
      <c r="B38" t="s">
        <v>13</v>
      </c>
      <c r="C38" s="5">
        <f t="shared" si="7"/>
        <v>5.0985820000000004</v>
      </c>
      <c r="D38" s="5">
        <f t="shared" si="7"/>
        <v>5.0713800000000004</v>
      </c>
      <c r="E38" s="5">
        <f t="shared" si="7"/>
        <v>8.0470000000000006</v>
      </c>
      <c r="F38" s="5">
        <f t="shared" si="7"/>
        <v>8.2848260000000007</v>
      </c>
      <c r="G38" s="5">
        <f t="shared" si="7"/>
        <v>5.6542070000000004</v>
      </c>
      <c r="H38" s="5">
        <f t="shared" si="7"/>
        <v>5.7223420000000003</v>
      </c>
      <c r="I38" s="5">
        <f t="shared" si="7"/>
        <v>6.0873059999999999</v>
      </c>
      <c r="J38" s="5">
        <f t="shared" si="7"/>
        <v>5.5555130000000004</v>
      </c>
      <c r="K38" s="5">
        <f t="shared" si="7"/>
        <v>5.9717120000000001</v>
      </c>
      <c r="L38" s="5">
        <f t="shared" si="7"/>
        <v>6.2054590000000003</v>
      </c>
      <c r="M38" s="5">
        <f t="shared" si="7"/>
        <v>6.534421</v>
      </c>
      <c r="N38" s="5">
        <f t="shared" si="7"/>
        <v>6.8215760000000003</v>
      </c>
      <c r="O38" s="5">
        <f t="shared" si="7"/>
        <v>6.5596839999999998</v>
      </c>
      <c r="P38" s="5">
        <f t="shared" si="7"/>
        <v>6.5171010000000003</v>
      </c>
      <c r="Q38" s="5">
        <f t="shared" si="7"/>
        <v>6.6286329999999998</v>
      </c>
      <c r="R38" s="5">
        <f t="shared" si="7"/>
        <v>5.8238760000000003</v>
      </c>
      <c r="S38" s="5"/>
      <c r="W38" t="s">
        <v>4</v>
      </c>
      <c r="X38" t="s">
        <v>36</v>
      </c>
      <c r="Y38">
        <v>2008</v>
      </c>
      <c r="Z38" t="s">
        <v>37</v>
      </c>
      <c r="AA38" t="s">
        <v>38</v>
      </c>
      <c r="AB38">
        <v>1495722116</v>
      </c>
    </row>
    <row r="39" spans="1:28">
      <c r="A39" t="s">
        <v>39</v>
      </c>
      <c r="B39" t="s">
        <v>5</v>
      </c>
      <c r="C39" s="5">
        <f t="shared" si="7"/>
        <v>12.918085</v>
      </c>
      <c r="D39" s="5">
        <f t="shared" si="7"/>
        <v>12.518738000000001</v>
      </c>
      <c r="E39" s="5">
        <f t="shared" si="7"/>
        <v>12.651196000000001</v>
      </c>
      <c r="F39" s="5">
        <f t="shared" si="7"/>
        <v>12.359802</v>
      </c>
      <c r="G39" s="5">
        <f t="shared" si="7"/>
        <v>11.321812</v>
      </c>
      <c r="H39" s="5">
        <f t="shared" si="7"/>
        <v>11.362275</v>
      </c>
      <c r="I39" s="5">
        <f t="shared" si="7"/>
        <v>11.634057</v>
      </c>
      <c r="J39" s="5">
        <f t="shared" si="7"/>
        <v>10.735842999999999</v>
      </c>
      <c r="K39" s="5">
        <f t="shared" si="7"/>
        <v>9.6306879999999992</v>
      </c>
      <c r="L39" s="5">
        <f t="shared" si="7"/>
        <v>8.7227700000000006</v>
      </c>
      <c r="M39" s="5">
        <f t="shared" si="7"/>
        <v>8.4446239999999992</v>
      </c>
      <c r="N39" s="5">
        <f t="shared" si="7"/>
        <v>8.4425589999999993</v>
      </c>
      <c r="O39" s="5">
        <f t="shared" si="7"/>
        <v>8.5830140000000004</v>
      </c>
      <c r="P39" s="5">
        <f t="shared" si="7"/>
        <v>8.429767</v>
      </c>
      <c r="Q39" s="5">
        <f t="shared" si="7"/>
        <v>7.9070830000000001</v>
      </c>
      <c r="R39" s="5">
        <f t="shared" si="7"/>
        <v>6.9695460000000002</v>
      </c>
      <c r="S39" s="5"/>
      <c r="W39" t="s">
        <v>4</v>
      </c>
      <c r="X39" t="s">
        <v>36</v>
      </c>
      <c r="Y39">
        <v>2007</v>
      </c>
      <c r="Z39" t="s">
        <v>37</v>
      </c>
      <c r="AA39" t="s">
        <v>38</v>
      </c>
      <c r="AB39">
        <v>1547114585</v>
      </c>
    </row>
    <row r="40" spans="1:28">
      <c r="A40" t="s">
        <v>39</v>
      </c>
      <c r="B40" t="s">
        <v>8</v>
      </c>
      <c r="C40" s="5">
        <f t="shared" si="7"/>
        <v>6.3902919999999996</v>
      </c>
      <c r="D40" s="5">
        <f t="shared" si="7"/>
        <v>6.8616770000000002</v>
      </c>
      <c r="E40" s="5">
        <f t="shared" si="7"/>
        <v>7.3719989999999997</v>
      </c>
      <c r="F40" s="5">
        <f t="shared" si="7"/>
        <v>7.1632040000000003</v>
      </c>
      <c r="G40" s="5">
        <f t="shared" si="7"/>
        <v>5.4534209999999996</v>
      </c>
      <c r="H40" s="5">
        <f t="shared" si="7"/>
        <v>7.4873149999999997</v>
      </c>
      <c r="I40" s="5">
        <f t="shared" si="7"/>
        <v>7.3117520000000003</v>
      </c>
      <c r="J40" s="5">
        <f t="shared" si="7"/>
        <v>9.2615649999999992</v>
      </c>
      <c r="K40" s="5">
        <f t="shared" si="7"/>
        <v>13.704305</v>
      </c>
      <c r="L40" s="5">
        <f t="shared" si="7"/>
        <v>14.603324000000001</v>
      </c>
      <c r="M40" s="5">
        <f t="shared" si="7"/>
        <v>11.941499</v>
      </c>
      <c r="N40" s="5">
        <f t="shared" si="7"/>
        <v>6.7141970000000004</v>
      </c>
      <c r="O40" s="5">
        <f t="shared" si="7"/>
        <v>6.7072139999999996</v>
      </c>
      <c r="P40" s="5">
        <f t="shared" si="7"/>
        <v>5.9883660000000001</v>
      </c>
      <c r="Q40" s="5">
        <f t="shared" si="7"/>
        <v>6.595332</v>
      </c>
      <c r="R40" s="5">
        <f t="shared" si="7"/>
        <v>6.216539</v>
      </c>
      <c r="S40" s="5"/>
      <c r="W40" t="s">
        <v>4</v>
      </c>
      <c r="X40" t="s">
        <v>36</v>
      </c>
      <c r="Y40">
        <v>2006</v>
      </c>
      <c r="Z40" t="s">
        <v>37</v>
      </c>
      <c r="AA40" t="s">
        <v>38</v>
      </c>
      <c r="AB40">
        <v>1456789586</v>
      </c>
    </row>
    <row r="41" spans="1:28">
      <c r="A41" t="s">
        <v>39</v>
      </c>
      <c r="B41" t="s">
        <v>3</v>
      </c>
      <c r="C41" s="5">
        <f t="shared" si="7"/>
        <v>0</v>
      </c>
      <c r="D41" s="5">
        <f t="shared" si="7"/>
        <v>0</v>
      </c>
      <c r="E41" s="5">
        <f t="shared" si="7"/>
        <v>0</v>
      </c>
      <c r="F41" s="5">
        <f t="shared" si="7"/>
        <v>0</v>
      </c>
      <c r="G41" s="5">
        <f t="shared" si="7"/>
        <v>0</v>
      </c>
      <c r="H41" s="5">
        <f t="shared" si="7"/>
        <v>0</v>
      </c>
      <c r="I41" s="5">
        <f t="shared" si="7"/>
        <v>0</v>
      </c>
      <c r="J41" s="5">
        <f t="shared" si="7"/>
        <v>9.6777990000000003</v>
      </c>
      <c r="K41" s="5">
        <f t="shared" si="7"/>
        <v>6.0877330000000001</v>
      </c>
      <c r="L41" s="5">
        <f t="shared" si="7"/>
        <v>6.2096910000000003</v>
      </c>
      <c r="M41" s="5">
        <f t="shared" si="7"/>
        <v>6.3761159999999997</v>
      </c>
      <c r="N41" s="5">
        <f t="shared" si="7"/>
        <v>6.9382650000000003</v>
      </c>
      <c r="O41" s="5">
        <f t="shared" si="7"/>
        <v>7.3512120000000003</v>
      </c>
      <c r="P41" s="5">
        <f t="shared" si="7"/>
        <v>4.1705540000000001</v>
      </c>
      <c r="Q41" s="5">
        <f t="shared" si="7"/>
        <v>1.136773</v>
      </c>
      <c r="R41" s="5">
        <f t="shared" si="7"/>
        <v>0.22273599999999999</v>
      </c>
      <c r="S41" s="5"/>
      <c r="W41" t="s">
        <v>4</v>
      </c>
      <c r="X41" t="s">
        <v>36</v>
      </c>
      <c r="Y41">
        <v>2005</v>
      </c>
      <c r="Z41" t="s">
        <v>37</v>
      </c>
      <c r="AA41" t="s">
        <v>38</v>
      </c>
      <c r="AB41">
        <v>1444819201</v>
      </c>
    </row>
    <row r="42" spans="1:28" s="3" customFormat="1">
      <c r="A42" t="s">
        <v>39</v>
      </c>
      <c r="B42" s="3" t="s">
        <v>31</v>
      </c>
      <c r="C42" s="3">
        <f>SUM(C44:C66)</f>
        <v>14.667629</v>
      </c>
      <c r="D42" s="3">
        <f t="shared" ref="D42:J42" si="8">SUM(D44:D66)</f>
        <v>15.466068999999999</v>
      </c>
      <c r="E42" s="3">
        <f t="shared" si="8"/>
        <v>16.209250000000001</v>
      </c>
      <c r="F42" s="3">
        <f t="shared" si="8"/>
        <v>23.494705999999997</v>
      </c>
      <c r="G42" s="3">
        <f t="shared" si="8"/>
        <v>18.971120000000003</v>
      </c>
      <c r="H42" s="3">
        <f t="shared" si="8"/>
        <v>16.140343000000001</v>
      </c>
      <c r="I42" s="3">
        <f t="shared" si="8"/>
        <v>15.304074</v>
      </c>
      <c r="J42" s="3">
        <f t="shared" si="8"/>
        <v>14.235244000000002</v>
      </c>
      <c r="K42" s="3">
        <f>SUM(K44:K66)</f>
        <v>17.656010999999992</v>
      </c>
      <c r="L42" s="3">
        <f t="shared" ref="L42:R42" si="9">SUM(L44:L66)</f>
        <v>16.903981999999996</v>
      </c>
      <c r="M42" s="3">
        <f t="shared" si="9"/>
        <v>17.425697</v>
      </c>
      <c r="N42" s="3">
        <f t="shared" si="9"/>
        <v>16.543326000000004</v>
      </c>
      <c r="O42" s="3">
        <f t="shared" si="9"/>
        <v>16.869901999999996</v>
      </c>
      <c r="P42" s="3">
        <f t="shared" si="9"/>
        <v>16.707440999999999</v>
      </c>
      <c r="Q42" s="3">
        <f t="shared" si="9"/>
        <v>15.937459</v>
      </c>
      <c r="R42" s="3">
        <f t="shared" si="9"/>
        <v>15.490666000000001</v>
      </c>
      <c r="W42" t="s">
        <v>4</v>
      </c>
      <c r="X42" t="s">
        <v>39</v>
      </c>
      <c r="Y42">
        <v>2020</v>
      </c>
      <c r="Z42" t="s">
        <v>37</v>
      </c>
      <c r="AA42" t="s">
        <v>38</v>
      </c>
      <c r="AB42">
        <v>68074651</v>
      </c>
    </row>
    <row r="43" spans="1:28">
      <c r="W43" t="s">
        <v>4</v>
      </c>
      <c r="X43" t="s">
        <v>39</v>
      </c>
      <c r="Y43">
        <v>2019</v>
      </c>
      <c r="Z43" t="s">
        <v>37</v>
      </c>
      <c r="AA43" t="s">
        <v>38</v>
      </c>
      <c r="AB43">
        <v>78788298</v>
      </c>
    </row>
    <row r="44" spans="1:28">
      <c r="A44" t="s">
        <v>39</v>
      </c>
      <c r="B44" t="s">
        <v>26</v>
      </c>
      <c r="C44" s="5">
        <f t="shared" ref="C44:R53" si="10">SUMIFS($AB$4:$AB$885,$X$4:$X$885,$A44,$W$4:$W$885,$B44,$Y$4:$Y$885,C$3)/1000000</f>
        <v>0.87488200000000005</v>
      </c>
      <c r="D44" s="5">
        <f t="shared" si="10"/>
        <v>0.81424600000000003</v>
      </c>
      <c r="E44" s="5">
        <f t="shared" si="10"/>
        <v>0.77273899999999995</v>
      </c>
      <c r="F44" s="5">
        <f t="shared" si="10"/>
        <v>2.768011</v>
      </c>
      <c r="G44" s="5">
        <f t="shared" si="10"/>
        <v>2.499851</v>
      </c>
      <c r="H44" s="5">
        <f t="shared" si="10"/>
        <v>2.6526350000000001</v>
      </c>
      <c r="I44" s="5">
        <f t="shared" si="10"/>
        <v>2.6403490000000001</v>
      </c>
      <c r="J44" s="5">
        <f t="shared" si="10"/>
        <v>2.514913</v>
      </c>
      <c r="K44" s="5">
        <f t="shared" si="10"/>
        <v>2.9214579999999999</v>
      </c>
      <c r="L44" s="5">
        <f t="shared" si="10"/>
        <v>2.2947630000000001</v>
      </c>
      <c r="M44" s="5">
        <f t="shared" si="10"/>
        <v>2.4720759999999999</v>
      </c>
      <c r="N44" s="5">
        <f t="shared" si="10"/>
        <v>2.4904510000000002</v>
      </c>
      <c r="O44" s="5">
        <f t="shared" si="10"/>
        <v>2.5488379999999999</v>
      </c>
      <c r="P44" s="5">
        <f t="shared" si="10"/>
        <v>2.4377949999999999</v>
      </c>
      <c r="Q44" s="5">
        <f t="shared" si="10"/>
        <v>2.1994899999999999</v>
      </c>
      <c r="R44" s="5">
        <f t="shared" si="10"/>
        <v>2.0745239999999998</v>
      </c>
      <c r="S44" s="5"/>
      <c r="W44" t="s">
        <v>4</v>
      </c>
      <c r="X44" t="s">
        <v>39</v>
      </c>
      <c r="Y44">
        <v>2018</v>
      </c>
      <c r="Z44" t="s">
        <v>37</v>
      </c>
      <c r="AA44" t="s">
        <v>38</v>
      </c>
      <c r="AB44">
        <v>88355939</v>
      </c>
    </row>
    <row r="45" spans="1:28">
      <c r="A45" t="s">
        <v>39</v>
      </c>
      <c r="B45" t="s">
        <v>14</v>
      </c>
      <c r="C45" s="5">
        <f t="shared" si="10"/>
        <v>0.38343699999999997</v>
      </c>
      <c r="D45" s="5">
        <f t="shared" si="10"/>
        <v>0.37018400000000001</v>
      </c>
      <c r="E45" s="5">
        <f t="shared" si="10"/>
        <v>1.0702970000000001</v>
      </c>
      <c r="F45" s="5">
        <f t="shared" si="10"/>
        <v>2.6137899999999998</v>
      </c>
      <c r="G45" s="5">
        <f t="shared" si="10"/>
        <v>2.083987</v>
      </c>
      <c r="H45" s="5">
        <f t="shared" si="10"/>
        <v>2.26444</v>
      </c>
      <c r="I45" s="5">
        <f t="shared" si="10"/>
        <v>2.2418480000000001</v>
      </c>
      <c r="J45" s="5">
        <f t="shared" si="10"/>
        <v>2.1860309999999998</v>
      </c>
      <c r="K45" s="5">
        <f t="shared" si="10"/>
        <v>2.4238420000000001</v>
      </c>
      <c r="L45" s="5">
        <f t="shared" si="10"/>
        <v>2.5029379999999999</v>
      </c>
      <c r="M45" s="5">
        <f t="shared" si="10"/>
        <v>2.4642550000000001</v>
      </c>
      <c r="N45" s="5">
        <f t="shared" si="10"/>
        <v>2.2132499999999999</v>
      </c>
      <c r="O45" s="5">
        <f t="shared" si="10"/>
        <v>2.4071180000000001</v>
      </c>
      <c r="P45" s="5">
        <f t="shared" si="10"/>
        <v>2.5527660000000001</v>
      </c>
      <c r="Q45" s="5">
        <f t="shared" si="10"/>
        <v>2.4444629999999998</v>
      </c>
      <c r="R45" s="5">
        <f t="shared" si="10"/>
        <v>2.3233199999999998</v>
      </c>
      <c r="S45" s="5"/>
      <c r="W45" t="s">
        <v>4</v>
      </c>
      <c r="X45" t="s">
        <v>39</v>
      </c>
      <c r="Y45">
        <v>2017</v>
      </c>
      <c r="Z45" t="s">
        <v>37</v>
      </c>
      <c r="AA45" t="s">
        <v>38</v>
      </c>
      <c r="AB45">
        <v>94905256</v>
      </c>
    </row>
    <row r="46" spans="1:28">
      <c r="A46" t="s">
        <v>39</v>
      </c>
      <c r="B46" t="s">
        <v>25</v>
      </c>
      <c r="C46" s="5">
        <f t="shared" si="10"/>
        <v>3.6881999999999998E-2</v>
      </c>
      <c r="D46" s="5">
        <f t="shared" si="10"/>
        <v>7.2249999999999995E-2</v>
      </c>
      <c r="E46" s="5">
        <f t="shared" si="10"/>
        <v>6.3786999999999996E-2</v>
      </c>
      <c r="F46" s="5">
        <f t="shared" si="10"/>
        <v>7.0354E-2</v>
      </c>
      <c r="G46" s="5">
        <f t="shared" si="10"/>
        <v>7.2706999999999994E-2</v>
      </c>
      <c r="H46" s="5">
        <f t="shared" si="10"/>
        <v>7.4736999999999998E-2</v>
      </c>
      <c r="I46" s="5">
        <f t="shared" si="10"/>
        <v>8.7391999999999997E-2</v>
      </c>
      <c r="J46" s="5">
        <f t="shared" si="10"/>
        <v>8.9582999999999996E-2</v>
      </c>
      <c r="K46" s="5">
        <f t="shared" si="10"/>
        <v>1.4940519999999999</v>
      </c>
      <c r="L46" s="5">
        <f t="shared" si="10"/>
        <v>1.5532440000000001</v>
      </c>
      <c r="M46" s="5">
        <f t="shared" si="10"/>
        <v>1.6392580000000001</v>
      </c>
      <c r="N46" s="5">
        <f t="shared" si="10"/>
        <v>1.4602850000000001</v>
      </c>
      <c r="O46" s="5">
        <f t="shared" si="10"/>
        <v>1.7794289999999999</v>
      </c>
      <c r="P46" s="5">
        <f t="shared" si="10"/>
        <v>1.3647180000000001</v>
      </c>
      <c r="Q46" s="5">
        <f t="shared" si="10"/>
        <v>1.6115539999999999</v>
      </c>
      <c r="R46" s="5">
        <f t="shared" si="10"/>
        <v>1.702364</v>
      </c>
      <c r="S46" s="5"/>
      <c r="W46" t="s">
        <v>4</v>
      </c>
      <c r="X46" t="s">
        <v>39</v>
      </c>
      <c r="Y46">
        <v>2016</v>
      </c>
      <c r="Z46" t="s">
        <v>37</v>
      </c>
      <c r="AA46" t="s">
        <v>38</v>
      </c>
      <c r="AB46">
        <v>104806548</v>
      </c>
    </row>
    <row r="47" spans="1:28">
      <c r="A47" t="s">
        <v>39</v>
      </c>
      <c r="B47" t="s">
        <v>20</v>
      </c>
      <c r="C47" s="5">
        <f t="shared" si="10"/>
        <v>0.13619400000000001</v>
      </c>
      <c r="D47" s="5">
        <f t="shared" si="10"/>
        <v>5.5028000000000001E-2</v>
      </c>
      <c r="E47" s="5">
        <f t="shared" si="10"/>
        <v>5.4677999999999997E-2</v>
      </c>
      <c r="F47" s="5">
        <f t="shared" si="10"/>
        <v>1.014678</v>
      </c>
      <c r="G47" s="5">
        <f t="shared" si="10"/>
        <v>0.77072700000000005</v>
      </c>
      <c r="H47" s="5">
        <f t="shared" si="10"/>
        <v>0.76783699999999999</v>
      </c>
      <c r="I47" s="5">
        <f t="shared" si="10"/>
        <v>0.74911499999999998</v>
      </c>
      <c r="J47" s="5">
        <f t="shared" si="10"/>
        <v>0.88902099999999995</v>
      </c>
      <c r="K47" s="5">
        <f t="shared" si="10"/>
        <v>0.87834699999999999</v>
      </c>
      <c r="L47" s="5">
        <f t="shared" si="10"/>
        <v>0.80153600000000003</v>
      </c>
      <c r="M47" s="5">
        <f t="shared" si="10"/>
        <v>0.77729700000000002</v>
      </c>
      <c r="N47" s="5">
        <f t="shared" si="10"/>
        <v>0.72909000000000002</v>
      </c>
      <c r="O47" s="5">
        <f t="shared" si="10"/>
        <v>0.73619400000000002</v>
      </c>
      <c r="P47" s="5">
        <f t="shared" si="10"/>
        <v>0.78457399999999999</v>
      </c>
      <c r="Q47" s="5">
        <f t="shared" si="10"/>
        <v>0.82935599999999998</v>
      </c>
      <c r="R47" s="5">
        <f t="shared" si="10"/>
        <v>0.79083099999999995</v>
      </c>
      <c r="S47" s="5"/>
      <c r="W47" t="s">
        <v>4</v>
      </c>
      <c r="X47" t="s">
        <v>39</v>
      </c>
      <c r="Y47">
        <v>2015</v>
      </c>
      <c r="Z47" t="s">
        <v>37</v>
      </c>
      <c r="AA47" t="s">
        <v>38</v>
      </c>
      <c r="AB47">
        <v>127838068</v>
      </c>
    </row>
    <row r="48" spans="1:28">
      <c r="A48" t="s">
        <v>39</v>
      </c>
      <c r="B48" t="s">
        <v>15</v>
      </c>
      <c r="C48" s="5">
        <f t="shared" si="10"/>
        <v>0.31501899999999999</v>
      </c>
      <c r="D48" s="5">
        <f t="shared" si="10"/>
        <v>0.35729100000000003</v>
      </c>
      <c r="E48" s="5">
        <f t="shared" si="10"/>
        <v>0.314135</v>
      </c>
      <c r="F48" s="5">
        <f t="shared" si="10"/>
        <v>1.360943</v>
      </c>
      <c r="G48" s="5">
        <f t="shared" si="10"/>
        <v>1.1183069999999999</v>
      </c>
      <c r="H48" s="5">
        <f t="shared" si="10"/>
        <v>1.2248270000000001</v>
      </c>
      <c r="I48" s="5">
        <f t="shared" si="10"/>
        <v>1.335194</v>
      </c>
      <c r="J48" s="5">
        <f t="shared" si="10"/>
        <v>1.2479499999999999</v>
      </c>
      <c r="K48" s="5">
        <f t="shared" si="10"/>
        <v>1.250354</v>
      </c>
      <c r="L48" s="5">
        <f t="shared" si="10"/>
        <v>1.2363310000000001</v>
      </c>
      <c r="M48" s="5">
        <f t="shared" si="10"/>
        <v>1.2143109999999999</v>
      </c>
      <c r="N48" s="5">
        <f t="shared" si="10"/>
        <v>1.23333</v>
      </c>
      <c r="O48" s="5">
        <f t="shared" si="10"/>
        <v>1.25112</v>
      </c>
      <c r="P48" s="5">
        <f t="shared" si="10"/>
        <v>1.2460039999999999</v>
      </c>
      <c r="Q48" s="5">
        <f t="shared" si="10"/>
        <v>1.233293</v>
      </c>
      <c r="R48" s="5">
        <f t="shared" si="10"/>
        <v>1.130015</v>
      </c>
      <c r="S48" s="5"/>
      <c r="W48" t="s">
        <v>4</v>
      </c>
      <c r="X48" t="s">
        <v>39</v>
      </c>
      <c r="Y48">
        <v>2014</v>
      </c>
      <c r="Z48" t="s">
        <v>37</v>
      </c>
      <c r="AA48" t="s">
        <v>38</v>
      </c>
      <c r="AB48">
        <v>147705887</v>
      </c>
    </row>
    <row r="49" spans="1:28">
      <c r="A49" t="s">
        <v>39</v>
      </c>
      <c r="B49" t="s">
        <v>16</v>
      </c>
      <c r="C49" s="5">
        <f t="shared" si="10"/>
        <v>0.13652700000000001</v>
      </c>
      <c r="D49" s="5">
        <f t="shared" si="10"/>
        <v>0.12708900000000001</v>
      </c>
      <c r="E49" s="5">
        <f t="shared" si="10"/>
        <v>0.186612</v>
      </c>
      <c r="F49" s="5">
        <f t="shared" si="10"/>
        <v>1.004067</v>
      </c>
      <c r="G49" s="5">
        <f t="shared" si="10"/>
        <v>0.64989300000000005</v>
      </c>
      <c r="H49" s="5">
        <f t="shared" si="10"/>
        <v>0.75920200000000004</v>
      </c>
      <c r="I49" s="5">
        <f t="shared" si="10"/>
        <v>0.78001299999999996</v>
      </c>
      <c r="J49" s="5">
        <f t="shared" si="10"/>
        <v>0.71962199999999998</v>
      </c>
      <c r="K49" s="5">
        <f t="shared" si="10"/>
        <v>0.53171599999999997</v>
      </c>
      <c r="L49" s="5">
        <f t="shared" si="10"/>
        <v>0.58942399999999995</v>
      </c>
      <c r="M49" s="5">
        <f t="shared" si="10"/>
        <v>0.58351200000000003</v>
      </c>
      <c r="N49" s="5">
        <f t="shared" si="10"/>
        <v>0.58781899999999998</v>
      </c>
      <c r="O49" s="5">
        <f t="shared" si="10"/>
        <v>0.60322699999999996</v>
      </c>
      <c r="P49" s="5">
        <f t="shared" si="10"/>
        <v>0.63981900000000003</v>
      </c>
      <c r="Q49" s="5">
        <f t="shared" si="10"/>
        <v>0.61465999999999998</v>
      </c>
      <c r="R49" s="5">
        <f t="shared" si="10"/>
        <v>0.418493</v>
      </c>
      <c r="S49" s="5"/>
      <c r="W49" t="s">
        <v>4</v>
      </c>
      <c r="X49" t="s">
        <v>39</v>
      </c>
      <c r="Y49">
        <v>2013</v>
      </c>
      <c r="Z49" t="s">
        <v>37</v>
      </c>
      <c r="AA49" t="s">
        <v>38</v>
      </c>
      <c r="AB49">
        <v>174183295</v>
      </c>
    </row>
    <row r="50" spans="1:28">
      <c r="A50" t="s">
        <v>39</v>
      </c>
      <c r="B50" t="s">
        <v>9</v>
      </c>
      <c r="C50" s="5">
        <f t="shared" si="10"/>
        <v>6.4327829999999997</v>
      </c>
      <c r="D50" s="5">
        <f t="shared" si="10"/>
        <v>6.2870530000000002</v>
      </c>
      <c r="E50" s="5">
        <f t="shared" si="10"/>
        <v>6.2643589999999998</v>
      </c>
      <c r="F50" s="5">
        <f t="shared" si="10"/>
        <v>6.2786</v>
      </c>
      <c r="G50" s="5">
        <f t="shared" si="10"/>
        <v>5.4629620000000001</v>
      </c>
      <c r="H50" s="5">
        <f t="shared" si="10"/>
        <v>1.2415609999999999</v>
      </c>
      <c r="I50" s="5">
        <f t="shared" si="10"/>
        <v>0.101216</v>
      </c>
      <c r="J50" s="5">
        <f t="shared" si="10"/>
        <v>9.5954999999999999E-2</v>
      </c>
      <c r="K50" s="5">
        <f t="shared" si="10"/>
        <v>0.46964600000000001</v>
      </c>
      <c r="L50" s="5">
        <f t="shared" si="10"/>
        <v>0.46033400000000002</v>
      </c>
      <c r="M50" s="5">
        <f t="shared" si="10"/>
        <v>0.436168</v>
      </c>
      <c r="N50" s="5">
        <f t="shared" si="10"/>
        <v>0.410107</v>
      </c>
      <c r="O50" s="5">
        <f t="shared" si="10"/>
        <v>0.435664</v>
      </c>
      <c r="P50" s="5">
        <f t="shared" si="10"/>
        <v>0.44957599999999998</v>
      </c>
      <c r="Q50" s="5">
        <f t="shared" si="10"/>
        <v>0.407667</v>
      </c>
      <c r="R50" s="5">
        <f t="shared" si="10"/>
        <v>0.36174499999999998</v>
      </c>
      <c r="S50" s="5"/>
      <c r="W50" t="s">
        <v>4</v>
      </c>
      <c r="X50" t="s">
        <v>39</v>
      </c>
      <c r="Y50">
        <v>2012</v>
      </c>
      <c r="Z50" t="s">
        <v>37</v>
      </c>
      <c r="AA50" t="s">
        <v>38</v>
      </c>
      <c r="AB50">
        <v>187468531</v>
      </c>
    </row>
    <row r="51" spans="1:28">
      <c r="A51" t="s">
        <v>39</v>
      </c>
      <c r="B51" t="s">
        <v>6</v>
      </c>
      <c r="C51" s="5">
        <f t="shared" si="10"/>
        <v>6.0469580000000001</v>
      </c>
      <c r="D51" s="5">
        <f t="shared" si="10"/>
        <v>7.0989019999999998</v>
      </c>
      <c r="E51" s="5">
        <f t="shared" si="10"/>
        <v>7.2173670000000003</v>
      </c>
      <c r="F51" s="5">
        <f t="shared" si="10"/>
        <v>6.9282700000000004</v>
      </c>
      <c r="G51" s="5">
        <f t="shared" si="10"/>
        <v>5.1035120000000003</v>
      </c>
      <c r="H51" s="5">
        <f t="shared" si="10"/>
        <v>5.9597480000000003</v>
      </c>
      <c r="I51" s="5">
        <f t="shared" si="10"/>
        <v>6.1548449999999999</v>
      </c>
      <c r="J51" s="5">
        <f t="shared" si="10"/>
        <v>5.3510850000000003</v>
      </c>
      <c r="K51" s="5">
        <f t="shared" si="10"/>
        <v>5.5764089999999999</v>
      </c>
      <c r="L51" s="5">
        <f t="shared" si="10"/>
        <v>5.2190700000000003</v>
      </c>
      <c r="M51" s="5">
        <f t="shared" si="10"/>
        <v>5.6677109999999997</v>
      </c>
      <c r="N51" s="5">
        <f t="shared" si="10"/>
        <v>5.2357740000000002</v>
      </c>
      <c r="O51" s="5">
        <f t="shared" si="10"/>
        <v>4.9556129999999996</v>
      </c>
      <c r="P51" s="5">
        <f t="shared" si="10"/>
        <v>5.0737639999999997</v>
      </c>
      <c r="Q51" s="5">
        <f t="shared" si="10"/>
        <v>4.5251270000000003</v>
      </c>
      <c r="R51" s="5">
        <f t="shared" si="10"/>
        <v>4.714925</v>
      </c>
      <c r="S51" s="5"/>
      <c r="W51" t="s">
        <v>4</v>
      </c>
      <c r="X51" t="s">
        <v>39</v>
      </c>
      <c r="Y51">
        <v>2011</v>
      </c>
      <c r="Z51" t="s">
        <v>37</v>
      </c>
      <c r="AA51" t="s">
        <v>38</v>
      </c>
      <c r="AB51">
        <v>176780490</v>
      </c>
    </row>
    <row r="52" spans="1:28">
      <c r="A52" t="s">
        <v>39</v>
      </c>
      <c r="B52" t="s">
        <v>27</v>
      </c>
      <c r="C52" s="5">
        <f t="shared" si="10"/>
        <v>0.134187</v>
      </c>
      <c r="D52" s="5">
        <f t="shared" si="10"/>
        <v>0.114707</v>
      </c>
      <c r="E52" s="5">
        <f t="shared" si="10"/>
        <v>0.109374</v>
      </c>
      <c r="F52" s="5">
        <f t="shared" si="10"/>
        <v>0.11591</v>
      </c>
      <c r="G52" s="5">
        <f t="shared" si="10"/>
        <v>0.13340199999999999</v>
      </c>
      <c r="H52" s="5">
        <f t="shared" si="10"/>
        <v>0.111248</v>
      </c>
      <c r="I52" s="5">
        <f t="shared" si="10"/>
        <v>0.123867</v>
      </c>
      <c r="J52" s="5">
        <f t="shared" si="10"/>
        <v>0.119042</v>
      </c>
      <c r="K52" s="5">
        <f t="shared" si="10"/>
        <v>0.593333</v>
      </c>
      <c r="L52" s="5">
        <f t="shared" si="10"/>
        <v>0.65861499999999995</v>
      </c>
      <c r="M52" s="5">
        <f t="shared" si="10"/>
        <v>0.598244</v>
      </c>
      <c r="N52" s="5">
        <f t="shared" si="10"/>
        <v>0.62544500000000003</v>
      </c>
      <c r="O52" s="5">
        <f t="shared" si="10"/>
        <v>0.58542300000000003</v>
      </c>
      <c r="P52" s="5">
        <f t="shared" si="10"/>
        <v>0.56750199999999995</v>
      </c>
      <c r="Q52" s="5">
        <f t="shared" si="10"/>
        <v>0.56140299999999999</v>
      </c>
      <c r="R52" s="5">
        <f t="shared" si="10"/>
        <v>0.572295</v>
      </c>
      <c r="S52" s="5"/>
      <c r="W52" t="s">
        <v>4</v>
      </c>
      <c r="X52" t="s">
        <v>39</v>
      </c>
      <c r="Y52">
        <v>2010</v>
      </c>
      <c r="Z52" t="s">
        <v>37</v>
      </c>
      <c r="AA52" t="s">
        <v>38</v>
      </c>
      <c r="AB52">
        <v>192646646</v>
      </c>
    </row>
    <row r="53" spans="1:28">
      <c r="A53" t="s">
        <v>39</v>
      </c>
      <c r="B53" t="s">
        <v>10</v>
      </c>
      <c r="C53" s="5">
        <f t="shared" si="10"/>
        <v>0</v>
      </c>
      <c r="D53" s="5">
        <f t="shared" si="10"/>
        <v>0</v>
      </c>
      <c r="E53" s="5">
        <f t="shared" si="10"/>
        <v>0</v>
      </c>
      <c r="F53" s="5">
        <f t="shared" si="10"/>
        <v>0</v>
      </c>
      <c r="G53" s="5">
        <f t="shared" si="10"/>
        <v>0</v>
      </c>
      <c r="H53" s="5">
        <f t="shared" si="10"/>
        <v>0</v>
      </c>
      <c r="I53" s="5">
        <f t="shared" si="10"/>
        <v>0</v>
      </c>
      <c r="J53" s="5">
        <f t="shared" si="10"/>
        <v>0</v>
      </c>
      <c r="K53" s="5">
        <f t="shared" si="10"/>
        <v>7.9407000000000005E-2</v>
      </c>
      <c r="L53" s="5">
        <f t="shared" si="10"/>
        <v>0.10793700000000001</v>
      </c>
      <c r="M53" s="5">
        <f t="shared" si="10"/>
        <v>8.3581000000000003E-2</v>
      </c>
      <c r="N53" s="5">
        <f t="shared" si="10"/>
        <v>8.4596000000000005E-2</v>
      </c>
      <c r="O53" s="5">
        <f t="shared" si="10"/>
        <v>8.5775000000000004E-2</v>
      </c>
      <c r="P53" s="5">
        <f t="shared" si="10"/>
        <v>7.7837000000000003E-2</v>
      </c>
      <c r="Q53" s="5">
        <f t="shared" si="10"/>
        <v>6.4125000000000001E-2</v>
      </c>
      <c r="R53" s="5">
        <f t="shared" si="10"/>
        <v>5.7722999999999997E-2</v>
      </c>
      <c r="S53" s="5"/>
      <c r="W53" t="s">
        <v>4</v>
      </c>
      <c r="X53" t="s">
        <v>39</v>
      </c>
      <c r="Y53">
        <v>2009</v>
      </c>
      <c r="Z53" t="s">
        <v>37</v>
      </c>
      <c r="AA53" t="s">
        <v>38</v>
      </c>
      <c r="AB53">
        <v>186841033</v>
      </c>
    </row>
    <row r="54" spans="1:28">
      <c r="A54" t="s">
        <v>39</v>
      </c>
      <c r="B54" t="s">
        <v>12</v>
      </c>
      <c r="C54" s="5">
        <f t="shared" ref="C54:R66" si="11">SUMIFS($AB$4:$AB$885,$X$4:$X$885,$A54,$W$4:$W$885,$B54,$Y$4:$Y$885,C$3)/1000000</f>
        <v>0</v>
      </c>
      <c r="D54" s="5">
        <f t="shared" si="11"/>
        <v>0</v>
      </c>
      <c r="E54" s="5">
        <f t="shared" si="11"/>
        <v>0</v>
      </c>
      <c r="F54" s="5">
        <f t="shared" si="11"/>
        <v>0</v>
      </c>
      <c r="G54" s="5">
        <f t="shared" si="11"/>
        <v>0</v>
      </c>
      <c r="H54" s="5">
        <f t="shared" si="11"/>
        <v>0</v>
      </c>
      <c r="I54" s="5">
        <f t="shared" si="11"/>
        <v>0</v>
      </c>
      <c r="J54" s="5">
        <f t="shared" si="11"/>
        <v>0</v>
      </c>
      <c r="K54" s="5">
        <f t="shared" si="11"/>
        <v>0</v>
      </c>
      <c r="L54" s="5">
        <f t="shared" si="11"/>
        <v>0</v>
      </c>
      <c r="M54" s="5">
        <f t="shared" si="11"/>
        <v>0</v>
      </c>
      <c r="N54" s="5">
        <f t="shared" si="11"/>
        <v>0</v>
      </c>
      <c r="O54" s="5">
        <f t="shared" si="11"/>
        <v>0</v>
      </c>
      <c r="P54" s="5">
        <f t="shared" si="11"/>
        <v>0</v>
      </c>
      <c r="Q54" s="5">
        <f t="shared" si="11"/>
        <v>0</v>
      </c>
      <c r="R54" s="5">
        <f t="shared" si="11"/>
        <v>0</v>
      </c>
      <c r="S54" s="5"/>
      <c r="W54" t="s">
        <v>4</v>
      </c>
      <c r="X54" t="s">
        <v>39</v>
      </c>
      <c r="Y54">
        <v>2008</v>
      </c>
      <c r="Z54" t="s">
        <v>37</v>
      </c>
      <c r="AA54" t="s">
        <v>38</v>
      </c>
      <c r="AB54">
        <v>208922080</v>
      </c>
    </row>
    <row r="55" spans="1:28">
      <c r="A55" t="s">
        <v>39</v>
      </c>
      <c r="B55" t="s">
        <v>19</v>
      </c>
      <c r="C55" s="5">
        <f t="shared" si="11"/>
        <v>9.9424999999999999E-2</v>
      </c>
      <c r="D55" s="5">
        <f t="shared" si="11"/>
        <v>9.2863000000000001E-2</v>
      </c>
      <c r="E55" s="5">
        <f t="shared" si="11"/>
        <v>9.0552999999999995E-2</v>
      </c>
      <c r="F55" s="5">
        <f t="shared" si="11"/>
        <v>0.59000600000000003</v>
      </c>
      <c r="G55" s="5">
        <f t="shared" si="11"/>
        <v>0.446162</v>
      </c>
      <c r="H55" s="5">
        <f t="shared" si="11"/>
        <v>0.47587699999999999</v>
      </c>
      <c r="I55" s="5">
        <f t="shared" si="11"/>
        <v>0.467999</v>
      </c>
      <c r="J55" s="5">
        <f t="shared" si="11"/>
        <v>0.45402799999999999</v>
      </c>
      <c r="K55" s="5">
        <f t="shared" si="11"/>
        <v>0.52653499999999998</v>
      </c>
      <c r="L55" s="5">
        <f t="shared" si="11"/>
        <v>0.51648499999999997</v>
      </c>
      <c r="M55" s="5">
        <f t="shared" si="11"/>
        <v>0.54162100000000002</v>
      </c>
      <c r="N55" s="5">
        <f t="shared" si="11"/>
        <v>0.49384400000000001</v>
      </c>
      <c r="O55" s="5">
        <f t="shared" si="11"/>
        <v>0.479157</v>
      </c>
      <c r="P55" s="5">
        <f t="shared" si="11"/>
        <v>0.473686</v>
      </c>
      <c r="Q55" s="5">
        <f t="shared" si="11"/>
        <v>0.49078699999999997</v>
      </c>
      <c r="R55" s="5">
        <f t="shared" si="11"/>
        <v>0.45771299999999998</v>
      </c>
      <c r="S55" s="5"/>
      <c r="W55" t="s">
        <v>4</v>
      </c>
      <c r="X55" t="s">
        <v>39</v>
      </c>
      <c r="Y55">
        <v>2007</v>
      </c>
      <c r="Z55" t="s">
        <v>37</v>
      </c>
      <c r="AA55" t="s">
        <v>38</v>
      </c>
      <c r="AB55">
        <v>207605132</v>
      </c>
    </row>
    <row r="56" spans="1:28">
      <c r="A56" t="s">
        <v>39</v>
      </c>
      <c r="B56" t="s">
        <v>28</v>
      </c>
      <c r="C56" s="5">
        <f t="shared" si="11"/>
        <v>0</v>
      </c>
      <c r="D56" s="5">
        <f t="shared" si="11"/>
        <v>0</v>
      </c>
      <c r="E56" s="5">
        <f t="shared" si="11"/>
        <v>0</v>
      </c>
      <c r="F56" s="5">
        <f t="shared" si="11"/>
        <v>0</v>
      </c>
      <c r="G56" s="5">
        <f t="shared" si="11"/>
        <v>0</v>
      </c>
      <c r="H56" s="5">
        <f t="shared" si="11"/>
        <v>0</v>
      </c>
      <c r="I56" s="5">
        <f t="shared" si="11"/>
        <v>0</v>
      </c>
      <c r="J56" s="5">
        <f t="shared" si="11"/>
        <v>0</v>
      </c>
      <c r="K56" s="5">
        <f t="shared" si="11"/>
        <v>0.27733000000000002</v>
      </c>
      <c r="L56" s="5">
        <f t="shared" si="11"/>
        <v>0.148146</v>
      </c>
      <c r="M56" s="5">
        <f t="shared" si="11"/>
        <v>0.130796</v>
      </c>
      <c r="N56" s="5">
        <f t="shared" si="11"/>
        <v>0.133575</v>
      </c>
      <c r="O56" s="5">
        <f t="shared" si="11"/>
        <v>0.14034199999999999</v>
      </c>
      <c r="P56" s="5">
        <f t="shared" si="11"/>
        <v>0.133576</v>
      </c>
      <c r="Q56" s="5">
        <f t="shared" si="11"/>
        <v>0.14533799999999999</v>
      </c>
      <c r="R56" s="5">
        <f t="shared" si="11"/>
        <v>0.14190800000000001</v>
      </c>
      <c r="S56" s="5"/>
      <c r="W56" t="s">
        <v>4</v>
      </c>
      <c r="X56" t="s">
        <v>39</v>
      </c>
      <c r="Y56">
        <v>2006</v>
      </c>
      <c r="Z56" t="s">
        <v>37</v>
      </c>
      <c r="AA56" t="s">
        <v>38</v>
      </c>
      <c r="AB56">
        <v>205496877</v>
      </c>
    </row>
    <row r="57" spans="1:28">
      <c r="A57" t="s">
        <v>39</v>
      </c>
      <c r="B57" t="s">
        <v>22</v>
      </c>
      <c r="C57" s="5">
        <f t="shared" si="11"/>
        <v>0</v>
      </c>
      <c r="D57" s="5">
        <f t="shared" si="11"/>
        <v>0</v>
      </c>
      <c r="E57" s="5">
        <f t="shared" si="11"/>
        <v>0</v>
      </c>
      <c r="F57" s="5">
        <f t="shared" si="11"/>
        <v>0</v>
      </c>
      <c r="G57" s="5">
        <f t="shared" si="11"/>
        <v>0</v>
      </c>
      <c r="H57" s="5">
        <f t="shared" si="11"/>
        <v>0</v>
      </c>
      <c r="I57" s="5">
        <f t="shared" si="11"/>
        <v>0</v>
      </c>
      <c r="J57" s="5">
        <f t="shared" si="11"/>
        <v>0</v>
      </c>
      <c r="K57" s="5">
        <f t="shared" si="11"/>
        <v>0</v>
      </c>
      <c r="L57" s="5">
        <f t="shared" si="11"/>
        <v>0</v>
      </c>
      <c r="M57" s="5">
        <f t="shared" si="11"/>
        <v>0</v>
      </c>
      <c r="N57" s="5">
        <f t="shared" si="11"/>
        <v>0</v>
      </c>
      <c r="O57" s="5">
        <f t="shared" si="11"/>
        <v>0</v>
      </c>
      <c r="P57" s="5">
        <f t="shared" si="11"/>
        <v>0</v>
      </c>
      <c r="Q57" s="5">
        <f t="shared" si="11"/>
        <v>0</v>
      </c>
      <c r="R57" s="5">
        <f t="shared" si="11"/>
        <v>0</v>
      </c>
      <c r="S57" s="5"/>
      <c r="W57" t="s">
        <v>4</v>
      </c>
      <c r="X57" t="s">
        <v>39</v>
      </c>
      <c r="Y57">
        <v>2005</v>
      </c>
      <c r="Z57" t="s">
        <v>37</v>
      </c>
      <c r="AA57" t="s">
        <v>38</v>
      </c>
      <c r="AB57">
        <v>198083940</v>
      </c>
    </row>
    <row r="58" spans="1:28">
      <c r="A58" t="s">
        <v>39</v>
      </c>
      <c r="B58" t="s">
        <v>17</v>
      </c>
      <c r="C58" s="5">
        <f t="shared" si="11"/>
        <v>5.8866000000000002E-2</v>
      </c>
      <c r="D58" s="5">
        <f t="shared" si="11"/>
        <v>6.3183000000000003E-2</v>
      </c>
      <c r="E58" s="5">
        <f t="shared" si="11"/>
        <v>5.1672000000000003E-2</v>
      </c>
      <c r="F58" s="5">
        <f t="shared" si="11"/>
        <v>0.31043300000000001</v>
      </c>
      <c r="G58" s="5">
        <f t="shared" si="11"/>
        <v>0.30030899999999999</v>
      </c>
      <c r="H58" s="5">
        <f t="shared" si="11"/>
        <v>0.31505300000000003</v>
      </c>
      <c r="I58" s="5">
        <f t="shared" si="11"/>
        <v>0.32259300000000002</v>
      </c>
      <c r="J58" s="5">
        <f t="shared" si="11"/>
        <v>0.30659599999999998</v>
      </c>
      <c r="K58" s="5">
        <f t="shared" si="11"/>
        <v>0.287912</v>
      </c>
      <c r="L58" s="5">
        <f t="shared" si="11"/>
        <v>0.296292</v>
      </c>
      <c r="M58" s="5">
        <f t="shared" si="11"/>
        <v>0.28876400000000002</v>
      </c>
      <c r="N58" s="5">
        <f t="shared" si="11"/>
        <v>0.30293599999999998</v>
      </c>
      <c r="O58" s="5">
        <f t="shared" si="11"/>
        <v>0.30428100000000002</v>
      </c>
      <c r="P58" s="5">
        <f t="shared" si="11"/>
        <v>0.33314300000000002</v>
      </c>
      <c r="Q58" s="5">
        <f t="shared" si="11"/>
        <v>0.34215099999999998</v>
      </c>
      <c r="R58" s="5">
        <f t="shared" si="11"/>
        <v>0.32214799999999999</v>
      </c>
      <c r="S58" s="5"/>
      <c r="W58" t="s">
        <v>0</v>
      </c>
      <c r="X58" t="s">
        <v>36</v>
      </c>
      <c r="Y58">
        <v>2021</v>
      </c>
      <c r="Z58" t="s">
        <v>37</v>
      </c>
      <c r="AA58" t="s">
        <v>38</v>
      </c>
      <c r="AB58">
        <v>1335460461</v>
      </c>
    </row>
    <row r="59" spans="1:28">
      <c r="A59" t="s">
        <v>39</v>
      </c>
      <c r="B59" t="s">
        <v>7</v>
      </c>
      <c r="C59" s="5">
        <f t="shared" si="11"/>
        <v>0</v>
      </c>
      <c r="D59" s="5">
        <f t="shared" si="11"/>
        <v>0</v>
      </c>
      <c r="E59" s="5">
        <f t="shared" si="11"/>
        <v>0</v>
      </c>
      <c r="F59" s="5">
        <f t="shared" si="11"/>
        <v>0</v>
      </c>
      <c r="G59" s="5">
        <f t="shared" si="11"/>
        <v>0</v>
      </c>
      <c r="H59" s="5">
        <f t="shared" si="11"/>
        <v>0</v>
      </c>
      <c r="I59" s="5">
        <f t="shared" si="11"/>
        <v>0</v>
      </c>
      <c r="J59" s="5">
        <f t="shared" si="11"/>
        <v>0</v>
      </c>
      <c r="K59" s="5">
        <f t="shared" si="11"/>
        <v>0</v>
      </c>
      <c r="L59" s="5">
        <f t="shared" si="11"/>
        <v>0</v>
      </c>
      <c r="M59" s="5">
        <f t="shared" si="11"/>
        <v>0</v>
      </c>
      <c r="N59" s="5">
        <f t="shared" si="11"/>
        <v>0</v>
      </c>
      <c r="O59" s="5">
        <f t="shared" si="11"/>
        <v>0</v>
      </c>
      <c r="P59" s="5">
        <f t="shared" si="11"/>
        <v>0</v>
      </c>
      <c r="Q59" s="5">
        <f t="shared" si="11"/>
        <v>0</v>
      </c>
      <c r="R59" s="5">
        <f t="shared" si="11"/>
        <v>0</v>
      </c>
      <c r="S59" s="5"/>
      <c r="W59" t="s">
        <v>0</v>
      </c>
      <c r="X59" t="s">
        <v>36</v>
      </c>
      <c r="Y59">
        <v>2020</v>
      </c>
      <c r="Z59" t="s">
        <v>37</v>
      </c>
      <c r="AA59" t="s">
        <v>38</v>
      </c>
      <c r="AB59">
        <v>1355568986</v>
      </c>
    </row>
    <row r="60" spans="1:28">
      <c r="A60" t="s">
        <v>39</v>
      </c>
      <c r="B60" t="s">
        <v>21</v>
      </c>
      <c r="C60" s="5">
        <f t="shared" si="11"/>
        <v>0</v>
      </c>
      <c r="D60" s="5">
        <f t="shared" si="11"/>
        <v>0</v>
      </c>
      <c r="E60" s="5">
        <f t="shared" si="11"/>
        <v>0</v>
      </c>
      <c r="F60" s="5">
        <f t="shared" si="11"/>
        <v>0</v>
      </c>
      <c r="G60" s="5">
        <f t="shared" si="11"/>
        <v>0</v>
      </c>
      <c r="H60" s="5">
        <f t="shared" si="11"/>
        <v>0</v>
      </c>
      <c r="I60" s="5">
        <f t="shared" si="11"/>
        <v>0</v>
      </c>
      <c r="J60" s="5">
        <f t="shared" si="11"/>
        <v>0</v>
      </c>
      <c r="K60" s="5">
        <f t="shared" si="11"/>
        <v>0</v>
      </c>
      <c r="L60" s="5">
        <f t="shared" si="11"/>
        <v>0</v>
      </c>
      <c r="M60" s="5">
        <f t="shared" si="11"/>
        <v>0</v>
      </c>
      <c r="N60" s="5">
        <f t="shared" si="11"/>
        <v>0</v>
      </c>
      <c r="O60" s="5">
        <f t="shared" si="11"/>
        <v>0</v>
      </c>
      <c r="P60" s="5">
        <f t="shared" si="11"/>
        <v>0</v>
      </c>
      <c r="Q60" s="5">
        <f t="shared" si="11"/>
        <v>0</v>
      </c>
      <c r="R60" s="5">
        <f t="shared" si="11"/>
        <v>0</v>
      </c>
      <c r="S60" s="5"/>
      <c r="W60" t="s">
        <v>0</v>
      </c>
      <c r="X60" t="s">
        <v>36</v>
      </c>
      <c r="Y60">
        <v>2019</v>
      </c>
      <c r="Z60" t="s">
        <v>37</v>
      </c>
      <c r="AA60" t="s">
        <v>38</v>
      </c>
      <c r="AB60">
        <v>1530367037</v>
      </c>
    </row>
    <row r="61" spans="1:28">
      <c r="A61" t="s">
        <v>39</v>
      </c>
      <c r="B61" t="s">
        <v>18</v>
      </c>
      <c r="C61" s="5">
        <f t="shared" si="11"/>
        <v>0</v>
      </c>
      <c r="D61" s="5">
        <f t="shared" si="11"/>
        <v>0</v>
      </c>
      <c r="E61" s="5">
        <f t="shared" si="11"/>
        <v>0</v>
      </c>
      <c r="F61" s="5">
        <f t="shared" si="11"/>
        <v>0.14774399999999999</v>
      </c>
      <c r="G61" s="5">
        <f t="shared" si="11"/>
        <v>0.12760199999999999</v>
      </c>
      <c r="H61" s="5">
        <f t="shared" si="11"/>
        <v>0.13212399999999999</v>
      </c>
      <c r="I61" s="5">
        <f t="shared" si="11"/>
        <v>0.13578599999999999</v>
      </c>
      <c r="J61" s="5">
        <f t="shared" si="11"/>
        <v>0.12854099999999999</v>
      </c>
      <c r="K61" s="5">
        <f t="shared" si="11"/>
        <v>0.12868299999999999</v>
      </c>
      <c r="L61" s="5">
        <f t="shared" si="11"/>
        <v>0.140793</v>
      </c>
      <c r="M61" s="5">
        <f t="shared" si="11"/>
        <v>0.14957500000000001</v>
      </c>
      <c r="N61" s="5">
        <f t="shared" si="11"/>
        <v>0.14977699999999999</v>
      </c>
      <c r="O61" s="5">
        <f t="shared" si="11"/>
        <v>0.15242600000000001</v>
      </c>
      <c r="P61" s="5">
        <f t="shared" si="11"/>
        <v>0.15496499999999999</v>
      </c>
      <c r="Q61" s="5">
        <f t="shared" si="11"/>
        <v>0.15763099999999999</v>
      </c>
      <c r="R61" s="5">
        <f t="shared" si="11"/>
        <v>0.13281200000000001</v>
      </c>
      <c r="S61" s="5"/>
      <c r="W61" t="s">
        <v>0</v>
      </c>
      <c r="X61" t="s">
        <v>36</v>
      </c>
      <c r="Y61">
        <v>2018</v>
      </c>
      <c r="Z61" t="s">
        <v>37</v>
      </c>
      <c r="AA61" t="s">
        <v>38</v>
      </c>
      <c r="AB61">
        <v>1683149087</v>
      </c>
    </row>
    <row r="62" spans="1:28">
      <c r="A62" t="s">
        <v>39</v>
      </c>
      <c r="B62" t="s">
        <v>11</v>
      </c>
      <c r="C62" s="5">
        <f t="shared" si="11"/>
        <v>0</v>
      </c>
      <c r="D62" s="5">
        <f t="shared" si="11"/>
        <v>0</v>
      </c>
      <c r="E62" s="5">
        <f t="shared" si="11"/>
        <v>0</v>
      </c>
      <c r="F62" s="5">
        <f t="shared" si="11"/>
        <v>0</v>
      </c>
      <c r="G62" s="5">
        <f t="shared" si="11"/>
        <v>0</v>
      </c>
      <c r="H62" s="5">
        <f t="shared" si="11"/>
        <v>0</v>
      </c>
      <c r="I62" s="5">
        <f t="shared" si="11"/>
        <v>0</v>
      </c>
      <c r="J62" s="5">
        <f t="shared" si="11"/>
        <v>0</v>
      </c>
      <c r="K62" s="5">
        <f t="shared" si="11"/>
        <v>9.0068999999999996E-2</v>
      </c>
      <c r="L62" s="5">
        <f t="shared" si="11"/>
        <v>0.102119</v>
      </c>
      <c r="M62" s="5">
        <f t="shared" si="11"/>
        <v>0.10695499999999999</v>
      </c>
      <c r="N62" s="5">
        <f t="shared" si="11"/>
        <v>0.10273699999999999</v>
      </c>
      <c r="O62" s="5">
        <f t="shared" si="11"/>
        <v>0.107469</v>
      </c>
      <c r="P62" s="5">
        <f t="shared" si="11"/>
        <v>0.10856</v>
      </c>
      <c r="Q62" s="5">
        <f t="shared" si="11"/>
        <v>0.104813</v>
      </c>
      <c r="R62" s="5">
        <f t="shared" si="11"/>
        <v>8.5376999999999995E-2</v>
      </c>
      <c r="S62" s="5"/>
      <c r="W62" t="s">
        <v>0</v>
      </c>
      <c r="X62" t="s">
        <v>36</v>
      </c>
      <c r="Y62">
        <v>2017</v>
      </c>
      <c r="Z62" t="s">
        <v>37</v>
      </c>
      <c r="AA62" t="s">
        <v>38</v>
      </c>
      <c r="AB62">
        <v>1754747340</v>
      </c>
    </row>
    <row r="63" spans="1:28">
      <c r="A63" t="s">
        <v>39</v>
      </c>
      <c r="B63" t="s">
        <v>30</v>
      </c>
      <c r="C63" s="5">
        <f t="shared" si="11"/>
        <v>1.2468999999999999E-2</v>
      </c>
      <c r="D63" s="5">
        <f t="shared" si="11"/>
        <v>1.3273E-2</v>
      </c>
      <c r="E63" s="5">
        <f t="shared" si="11"/>
        <v>1.3677E-2</v>
      </c>
      <c r="F63" s="5">
        <f t="shared" si="11"/>
        <v>0.29189999999999999</v>
      </c>
      <c r="G63" s="5">
        <f t="shared" si="11"/>
        <v>0.20169899999999999</v>
      </c>
      <c r="H63" s="5">
        <f t="shared" si="11"/>
        <v>0.161054</v>
      </c>
      <c r="I63" s="5">
        <f t="shared" si="11"/>
        <v>0.163857</v>
      </c>
      <c r="J63" s="5">
        <f t="shared" si="11"/>
        <v>0.132877</v>
      </c>
      <c r="K63" s="5">
        <f t="shared" si="11"/>
        <v>0.126918</v>
      </c>
      <c r="L63" s="5">
        <f t="shared" si="11"/>
        <v>0.27595500000000001</v>
      </c>
      <c r="M63" s="5">
        <f t="shared" si="11"/>
        <v>0.27157300000000001</v>
      </c>
      <c r="N63" s="5">
        <f t="shared" si="11"/>
        <v>0.29031000000000001</v>
      </c>
      <c r="O63" s="5">
        <f t="shared" si="11"/>
        <v>0.297597</v>
      </c>
      <c r="P63" s="5">
        <f t="shared" si="11"/>
        <v>0.30881900000000001</v>
      </c>
      <c r="Q63" s="5">
        <f t="shared" si="11"/>
        <v>0.20538000000000001</v>
      </c>
      <c r="R63" s="5">
        <f t="shared" si="11"/>
        <v>0.20427100000000001</v>
      </c>
      <c r="S63" s="5"/>
      <c r="W63" t="s">
        <v>0</v>
      </c>
      <c r="X63" t="s">
        <v>36</v>
      </c>
      <c r="Y63">
        <v>2016</v>
      </c>
      <c r="Z63" t="s">
        <v>37</v>
      </c>
      <c r="AA63" t="s">
        <v>38</v>
      </c>
      <c r="AB63">
        <v>1750578662</v>
      </c>
    </row>
    <row r="64" spans="1:28">
      <c r="A64" t="s">
        <v>39</v>
      </c>
      <c r="B64" t="s">
        <v>23</v>
      </c>
      <c r="C64" s="5">
        <f t="shared" si="11"/>
        <v>0</v>
      </c>
      <c r="D64" s="5">
        <f t="shared" si="11"/>
        <v>0</v>
      </c>
      <c r="E64" s="5">
        <f t="shared" si="11"/>
        <v>0</v>
      </c>
      <c r="F64" s="5">
        <f t="shared" si="11"/>
        <v>0</v>
      </c>
      <c r="G64" s="5">
        <f t="shared" si="11"/>
        <v>0</v>
      </c>
      <c r="H64" s="5">
        <f t="shared" si="11"/>
        <v>0</v>
      </c>
      <c r="I64" s="5">
        <f t="shared" si="11"/>
        <v>0</v>
      </c>
      <c r="J64" s="5">
        <f t="shared" si="11"/>
        <v>0</v>
      </c>
      <c r="K64" s="5">
        <f t="shared" si="11"/>
        <v>0</v>
      </c>
      <c r="L64" s="5">
        <f t="shared" si="11"/>
        <v>0</v>
      </c>
      <c r="M64" s="5">
        <f t="shared" si="11"/>
        <v>0</v>
      </c>
      <c r="N64" s="5">
        <f t="shared" si="11"/>
        <v>0</v>
      </c>
      <c r="O64" s="5">
        <f t="shared" si="11"/>
        <v>0</v>
      </c>
      <c r="P64" s="5">
        <f t="shared" si="11"/>
        <v>0</v>
      </c>
      <c r="Q64" s="5">
        <f t="shared" si="11"/>
        <v>0</v>
      </c>
      <c r="R64" s="5">
        <f t="shared" si="11"/>
        <v>0</v>
      </c>
      <c r="S64" s="5"/>
      <c r="W64" t="s">
        <v>0</v>
      </c>
      <c r="X64" t="s">
        <v>36</v>
      </c>
      <c r="Y64">
        <v>2015</v>
      </c>
      <c r="Z64" t="s">
        <v>37</v>
      </c>
      <c r="AA64" t="s">
        <v>38</v>
      </c>
      <c r="AB64">
        <v>1802942862</v>
      </c>
    </row>
    <row r="65" spans="1:28">
      <c r="A65" t="s">
        <v>39</v>
      </c>
      <c r="B65" t="s">
        <v>24</v>
      </c>
      <c r="C65" s="5">
        <f t="shared" si="11"/>
        <v>0</v>
      </c>
      <c r="D65" s="5">
        <f t="shared" si="11"/>
        <v>0</v>
      </c>
      <c r="E65" s="5">
        <f t="shared" si="11"/>
        <v>0</v>
      </c>
      <c r="F65" s="5">
        <f t="shared" si="11"/>
        <v>0</v>
      </c>
      <c r="G65" s="5">
        <f t="shared" si="11"/>
        <v>0</v>
      </c>
      <c r="H65" s="5">
        <f t="shared" si="11"/>
        <v>0</v>
      </c>
      <c r="I65" s="5">
        <f t="shared" si="11"/>
        <v>0</v>
      </c>
      <c r="J65" s="5">
        <f t="shared" si="11"/>
        <v>0</v>
      </c>
      <c r="K65" s="5">
        <f t="shared" si="11"/>
        <v>0</v>
      </c>
      <c r="L65" s="5">
        <f t="shared" si="11"/>
        <v>0</v>
      </c>
      <c r="M65" s="5">
        <f t="shared" si="11"/>
        <v>0</v>
      </c>
      <c r="N65" s="5">
        <f t="shared" si="11"/>
        <v>0</v>
      </c>
      <c r="O65" s="5">
        <f t="shared" si="11"/>
        <v>0</v>
      </c>
      <c r="P65" s="5">
        <f t="shared" si="11"/>
        <v>0</v>
      </c>
      <c r="Q65" s="5">
        <f t="shared" si="11"/>
        <v>0</v>
      </c>
      <c r="R65" s="5">
        <f t="shared" si="11"/>
        <v>0</v>
      </c>
      <c r="S65" s="5"/>
      <c r="W65" t="s">
        <v>0</v>
      </c>
      <c r="X65" t="s">
        <v>36</v>
      </c>
      <c r="Y65">
        <v>2014</v>
      </c>
      <c r="Z65" t="s">
        <v>37</v>
      </c>
      <c r="AA65" t="s">
        <v>38</v>
      </c>
      <c r="AB65">
        <v>1813644001</v>
      </c>
    </row>
    <row r="66" spans="1:28">
      <c r="A66" t="s">
        <v>39</v>
      </c>
      <c r="B66" t="s">
        <v>29</v>
      </c>
      <c r="C66" s="5">
        <f t="shared" si="11"/>
        <v>0</v>
      </c>
      <c r="D66" s="5">
        <f t="shared" si="11"/>
        <v>0</v>
      </c>
      <c r="E66" s="5">
        <f t="shared" si="11"/>
        <v>0</v>
      </c>
      <c r="F66" s="5">
        <f t="shared" si="11"/>
        <v>0</v>
      </c>
      <c r="G66" s="5">
        <f t="shared" si="11"/>
        <v>0</v>
      </c>
      <c r="H66" s="5">
        <f t="shared" si="11"/>
        <v>0</v>
      </c>
      <c r="I66" s="5">
        <f t="shared" si="11"/>
        <v>0</v>
      </c>
      <c r="J66" s="5">
        <f t="shared" si="11"/>
        <v>0</v>
      </c>
      <c r="K66" s="5">
        <f t="shared" si="11"/>
        <v>0</v>
      </c>
      <c r="L66" s="5">
        <f t="shared" si="11"/>
        <v>0</v>
      </c>
      <c r="M66" s="5">
        <f t="shared" si="11"/>
        <v>0</v>
      </c>
      <c r="N66" s="5">
        <f t="shared" si="11"/>
        <v>0</v>
      </c>
      <c r="O66" s="5">
        <f t="shared" si="11"/>
        <v>2.2900000000000001E-4</v>
      </c>
      <c r="P66" s="5">
        <f t="shared" si="11"/>
        <v>3.3700000000000001E-4</v>
      </c>
      <c r="Q66" s="5">
        <f t="shared" si="11"/>
        <v>2.2100000000000001E-4</v>
      </c>
      <c r="R66" s="5">
        <f t="shared" si="11"/>
        <v>2.02E-4</v>
      </c>
      <c r="S66" s="5"/>
      <c r="W66" t="s">
        <v>0</v>
      </c>
      <c r="X66" t="s">
        <v>36</v>
      </c>
      <c r="Y66">
        <v>2013</v>
      </c>
      <c r="Z66" t="s">
        <v>37</v>
      </c>
      <c r="AA66" t="s">
        <v>38</v>
      </c>
      <c r="AB66">
        <v>1907963125</v>
      </c>
    </row>
    <row r="67" spans="1:28">
      <c r="W67" t="s">
        <v>0</v>
      </c>
      <c r="X67" t="s">
        <v>36</v>
      </c>
      <c r="Y67">
        <v>2012</v>
      </c>
      <c r="Z67" t="s">
        <v>37</v>
      </c>
      <c r="AA67" t="s">
        <v>38</v>
      </c>
      <c r="AB67">
        <v>1867032893</v>
      </c>
    </row>
    <row r="68" spans="1:28">
      <c r="W68" t="s">
        <v>0</v>
      </c>
      <c r="X68" t="s">
        <v>36</v>
      </c>
      <c r="Y68">
        <v>2011</v>
      </c>
      <c r="Z68" t="s">
        <v>37</v>
      </c>
      <c r="AA68" t="s">
        <v>38</v>
      </c>
      <c r="AB68">
        <v>1904394075</v>
      </c>
    </row>
    <row r="69" spans="1:28">
      <c r="B69" s="4" t="s">
        <v>2</v>
      </c>
      <c r="C69" s="4">
        <v>2005</v>
      </c>
      <c r="D69" s="4">
        <v>2006</v>
      </c>
      <c r="E69" s="4">
        <v>2007</v>
      </c>
      <c r="F69" s="4">
        <v>2008</v>
      </c>
      <c r="G69" s="4">
        <v>2009</v>
      </c>
      <c r="H69" s="4">
        <v>2010</v>
      </c>
      <c r="I69" s="4">
        <v>2011</v>
      </c>
      <c r="J69" s="4">
        <v>2012</v>
      </c>
      <c r="K69" s="4">
        <v>2013</v>
      </c>
      <c r="L69" s="4">
        <v>2014</v>
      </c>
      <c r="M69" s="4">
        <v>2015</v>
      </c>
      <c r="N69" s="4">
        <v>2016</v>
      </c>
      <c r="O69" s="4">
        <v>2017</v>
      </c>
      <c r="P69" s="4">
        <v>2018</v>
      </c>
      <c r="Q69" s="4">
        <v>2019</v>
      </c>
      <c r="R69" s="4">
        <v>2020</v>
      </c>
      <c r="S69" s="4">
        <v>2021</v>
      </c>
      <c r="T69" s="2" t="s">
        <v>45</v>
      </c>
      <c r="U69" s="2" t="s">
        <v>46</v>
      </c>
      <c r="W69" t="s">
        <v>0</v>
      </c>
      <c r="X69" t="s">
        <v>36</v>
      </c>
      <c r="Y69">
        <v>2010</v>
      </c>
      <c r="Z69" t="s">
        <v>37</v>
      </c>
      <c r="AA69" t="s">
        <v>38</v>
      </c>
      <c r="AB69">
        <v>1938803008</v>
      </c>
    </row>
    <row r="70" spans="1:28">
      <c r="A70" s="1" t="s">
        <v>43</v>
      </c>
      <c r="B70" t="s">
        <v>4</v>
      </c>
      <c r="C70" s="5">
        <f>C4-C37</f>
        <v>1246.735261</v>
      </c>
      <c r="D70" s="5">
        <f t="shared" ref="D70:S74" si="12">D4-D37</f>
        <v>1251.2927090000001</v>
      </c>
      <c r="E70" s="5">
        <f t="shared" si="12"/>
        <v>1339.5094530000001</v>
      </c>
      <c r="F70" s="5">
        <f t="shared" si="12"/>
        <v>1286.8000359999999</v>
      </c>
      <c r="G70" s="5">
        <f t="shared" si="12"/>
        <v>1184.7951230000001</v>
      </c>
      <c r="H70" s="5">
        <f t="shared" si="12"/>
        <v>1211.6063510000001</v>
      </c>
      <c r="I70" s="5">
        <f t="shared" si="12"/>
        <v>1196.9498010000002</v>
      </c>
      <c r="J70" s="5">
        <f t="shared" si="12"/>
        <v>1173.9453209999999</v>
      </c>
      <c r="K70" s="5">
        <f t="shared" si="12"/>
        <v>1147.301301</v>
      </c>
      <c r="L70" s="5">
        <f t="shared" si="12"/>
        <v>1077.8699359999998</v>
      </c>
      <c r="M70" s="5">
        <f t="shared" si="12"/>
        <v>1086.2511480000001</v>
      </c>
      <c r="N70" s="5">
        <f t="shared" si="12"/>
        <v>1063.0197780000001</v>
      </c>
      <c r="O70" s="5">
        <f t="shared" si="12"/>
        <v>1070.3378339999999</v>
      </c>
      <c r="P70" s="5">
        <f t="shared" si="12"/>
        <v>1009.4113809999999</v>
      </c>
      <c r="Q70" s="5">
        <f t="shared" si="12"/>
        <v>877.1429700000001</v>
      </c>
      <c r="R70" s="5">
        <f t="shared" si="12"/>
        <v>754.81082700000002</v>
      </c>
      <c r="S70" s="5">
        <f t="shared" si="12"/>
        <v>813.69001400000002</v>
      </c>
      <c r="T70" s="8">
        <f t="shared" ref="T70:T75" si="13">S70/K70-1</f>
        <v>-0.29077914119788828</v>
      </c>
      <c r="U70" s="8">
        <f>S70/C70-1</f>
        <v>-0.34734338599893022</v>
      </c>
      <c r="V70" s="8"/>
      <c r="W70" t="s">
        <v>0</v>
      </c>
      <c r="X70" t="s">
        <v>36</v>
      </c>
      <c r="Y70">
        <v>2009</v>
      </c>
      <c r="Z70" t="s">
        <v>37</v>
      </c>
      <c r="AA70" t="s">
        <v>38</v>
      </c>
      <c r="AB70">
        <v>1879618454</v>
      </c>
    </row>
    <row r="71" spans="1:28">
      <c r="A71" s="1" t="s">
        <v>43</v>
      </c>
      <c r="B71" t="s">
        <v>13</v>
      </c>
      <c r="C71" s="5">
        <f t="shared" ref="C71:R74" si="14">C5-C38</f>
        <v>143.411945</v>
      </c>
      <c r="D71" s="5">
        <f t="shared" si="14"/>
        <v>147.15260599999999</v>
      </c>
      <c r="E71" s="5">
        <f t="shared" si="14"/>
        <v>163.114981</v>
      </c>
      <c r="F71" s="5">
        <f t="shared" si="14"/>
        <v>151.70547399999998</v>
      </c>
      <c r="G71" s="5">
        <f t="shared" si="14"/>
        <v>122.54595500000001</v>
      </c>
      <c r="H71" s="5">
        <f t="shared" si="14"/>
        <v>120.468273</v>
      </c>
      <c r="I71" s="5">
        <f t="shared" si="14"/>
        <v>118.087613</v>
      </c>
      <c r="J71" s="5">
        <f t="shared" si="14"/>
        <v>110.98719899999999</v>
      </c>
      <c r="K71" s="5">
        <f t="shared" si="14"/>
        <v>106.907933</v>
      </c>
      <c r="L71" s="5">
        <f t="shared" si="14"/>
        <v>111.82258</v>
      </c>
      <c r="M71" s="5">
        <f t="shared" si="14"/>
        <v>110.02516300000001</v>
      </c>
      <c r="N71" s="5">
        <f t="shared" si="14"/>
        <v>110.140377</v>
      </c>
      <c r="O71" s="5">
        <f t="shared" si="14"/>
        <v>113.03773</v>
      </c>
      <c r="P71" s="5">
        <f t="shared" si="14"/>
        <v>114.797488</v>
      </c>
      <c r="Q71" s="5">
        <f t="shared" si="14"/>
        <v>114.185153</v>
      </c>
      <c r="R71" s="5">
        <f t="shared" si="14"/>
        <v>108.49289400000001</v>
      </c>
      <c r="S71" s="5">
        <f t="shared" si="12"/>
        <v>111.265643</v>
      </c>
      <c r="T71" s="8">
        <f t="shared" si="13"/>
        <v>4.0761334334281862E-2</v>
      </c>
      <c r="U71" s="8">
        <f t="shared" ref="U71:U77" si="15">S71/C71-1</f>
        <v>-0.22415358776425498</v>
      </c>
      <c r="V71" s="8"/>
      <c r="W71" t="s">
        <v>0</v>
      </c>
      <c r="X71" t="s">
        <v>36</v>
      </c>
      <c r="Y71">
        <v>2008</v>
      </c>
      <c r="Z71" t="s">
        <v>37</v>
      </c>
      <c r="AA71" t="s">
        <v>38</v>
      </c>
      <c r="AB71">
        <v>2119674111</v>
      </c>
    </row>
    <row r="72" spans="1:28">
      <c r="A72" s="1" t="s">
        <v>43</v>
      </c>
      <c r="B72" t="s">
        <v>5</v>
      </c>
      <c r="C72" s="5">
        <f t="shared" si="14"/>
        <v>125.26657300000001</v>
      </c>
      <c r="D72" s="5">
        <f t="shared" si="12"/>
        <v>124.48447900000001</v>
      </c>
      <c r="E72" s="5">
        <f t="shared" si="12"/>
        <v>128.967355</v>
      </c>
      <c r="F72" s="5">
        <f t="shared" si="12"/>
        <v>129.28829500000001</v>
      </c>
      <c r="G72" s="5">
        <f t="shared" si="12"/>
        <v>120.928956</v>
      </c>
      <c r="H72" s="5">
        <f t="shared" si="12"/>
        <v>118.397612</v>
      </c>
      <c r="I72" s="5">
        <f t="shared" si="12"/>
        <v>117.96331500000001</v>
      </c>
      <c r="J72" s="5">
        <f t="shared" si="12"/>
        <v>113.503979</v>
      </c>
      <c r="K72" s="5">
        <f t="shared" si="12"/>
        <v>118.599221</v>
      </c>
      <c r="L72" s="5">
        <f t="shared" si="12"/>
        <v>116.234369</v>
      </c>
      <c r="M72" s="5">
        <f t="shared" si="12"/>
        <v>119.444503</v>
      </c>
      <c r="N72" s="5">
        <f t="shared" si="12"/>
        <v>119.084824</v>
      </c>
      <c r="O72" s="5">
        <f t="shared" si="12"/>
        <v>117.977824</v>
      </c>
      <c r="P72" s="5">
        <f t="shared" si="12"/>
        <v>116.267956</v>
      </c>
      <c r="Q72" s="5">
        <f t="shared" si="12"/>
        <v>115.295215</v>
      </c>
      <c r="R72" s="5">
        <f t="shared" si="12"/>
        <v>106.44674900000001</v>
      </c>
      <c r="S72" s="5">
        <f t="shared" si="12"/>
        <v>108.079686</v>
      </c>
      <c r="T72" s="8">
        <f t="shared" si="13"/>
        <v>-8.8698179560555479E-2</v>
      </c>
      <c r="U72" s="8">
        <f t="shared" si="15"/>
        <v>-0.13720250014343416</v>
      </c>
      <c r="V72" s="8"/>
      <c r="W72" t="s">
        <v>0</v>
      </c>
      <c r="X72" t="s">
        <v>36</v>
      </c>
      <c r="Y72">
        <v>2007</v>
      </c>
      <c r="Z72" t="s">
        <v>37</v>
      </c>
      <c r="AA72" t="s">
        <v>38</v>
      </c>
      <c r="AB72">
        <v>2164732712</v>
      </c>
    </row>
    <row r="73" spans="1:28">
      <c r="A73" s="1" t="s">
        <v>43</v>
      </c>
      <c r="B73" t="s">
        <v>8</v>
      </c>
      <c r="C73" s="5">
        <f t="shared" si="14"/>
        <v>128.15396100000001</v>
      </c>
      <c r="D73" s="5">
        <f t="shared" si="12"/>
        <v>133.249641</v>
      </c>
      <c r="E73" s="5">
        <f t="shared" si="12"/>
        <v>143.10017200000001</v>
      </c>
      <c r="F73" s="5">
        <f t="shared" si="12"/>
        <v>143.05559499999998</v>
      </c>
      <c r="G73" s="5">
        <f t="shared" si="12"/>
        <v>99.164851999999996</v>
      </c>
      <c r="H73" s="5">
        <f t="shared" si="12"/>
        <v>121.189469</v>
      </c>
      <c r="I73" s="5">
        <f t="shared" si="12"/>
        <v>120.642284</v>
      </c>
      <c r="J73" s="5">
        <f t="shared" si="12"/>
        <v>114.929277</v>
      </c>
      <c r="K73" s="5">
        <f t="shared" si="12"/>
        <v>116.89255199999999</v>
      </c>
      <c r="L73" s="5">
        <f t="shared" si="12"/>
        <v>117.75408</v>
      </c>
      <c r="M73" s="5">
        <f t="shared" si="12"/>
        <v>118.588335</v>
      </c>
      <c r="N73" s="5">
        <f t="shared" si="12"/>
        <v>117.986355</v>
      </c>
      <c r="O73" s="5">
        <f t="shared" si="12"/>
        <v>117.71954400000001</v>
      </c>
      <c r="P73" s="5">
        <f t="shared" si="12"/>
        <v>115.970191</v>
      </c>
      <c r="Q73" s="5">
        <f t="shared" si="12"/>
        <v>111.90123</v>
      </c>
      <c r="R73" s="5">
        <f t="shared" si="12"/>
        <v>98.758499999999998</v>
      </c>
      <c r="S73" s="5">
        <f t="shared" si="12"/>
        <v>113.196607</v>
      </c>
      <c r="T73" s="8">
        <f t="shared" si="13"/>
        <v>-3.1618310463441657E-2</v>
      </c>
      <c r="U73" s="8">
        <f t="shared" si="15"/>
        <v>-0.11671394222454046</v>
      </c>
      <c r="V73" s="8"/>
      <c r="W73" t="s">
        <v>0</v>
      </c>
      <c r="X73" t="s">
        <v>36</v>
      </c>
      <c r="Y73">
        <v>2006</v>
      </c>
      <c r="Z73" t="s">
        <v>37</v>
      </c>
      <c r="AA73" t="s">
        <v>38</v>
      </c>
      <c r="AB73">
        <v>2035788981</v>
      </c>
    </row>
    <row r="74" spans="1:28">
      <c r="A74" s="1" t="s">
        <v>43</v>
      </c>
      <c r="B74" t="s">
        <v>3</v>
      </c>
      <c r="C74" s="5">
        <f t="shared" si="14"/>
        <v>0</v>
      </c>
      <c r="D74" s="5">
        <f t="shared" si="12"/>
        <v>0</v>
      </c>
      <c r="E74" s="5">
        <f t="shared" si="12"/>
        <v>0</v>
      </c>
      <c r="F74" s="5">
        <f t="shared" si="12"/>
        <v>0</v>
      </c>
      <c r="G74" s="5">
        <f t="shared" si="12"/>
        <v>0</v>
      </c>
      <c r="H74" s="5">
        <f t="shared" si="12"/>
        <v>0</v>
      </c>
      <c r="I74" s="5">
        <f t="shared" si="12"/>
        <v>0</v>
      </c>
      <c r="J74" s="5">
        <f t="shared" si="12"/>
        <v>74.302257999999995</v>
      </c>
      <c r="K74" s="5">
        <f t="shared" si="12"/>
        <v>47.399163999999999</v>
      </c>
      <c r="L74" s="5">
        <f t="shared" si="12"/>
        <v>48.622925000000002</v>
      </c>
      <c r="M74" s="5">
        <f t="shared" si="12"/>
        <v>50.732318000000006</v>
      </c>
      <c r="N74" s="5">
        <f t="shared" si="12"/>
        <v>54.536026</v>
      </c>
      <c r="O74" s="5">
        <f t="shared" si="12"/>
        <v>57.065907999999993</v>
      </c>
      <c r="P74" s="5">
        <f t="shared" si="12"/>
        <v>63.323768999999992</v>
      </c>
      <c r="Q74" s="5">
        <f t="shared" si="12"/>
        <v>67.039439999999999</v>
      </c>
      <c r="R74" s="5">
        <f t="shared" si="12"/>
        <v>25.023838999999999</v>
      </c>
      <c r="S74" s="5">
        <f t="shared" si="12"/>
        <v>27.944486000000001</v>
      </c>
      <c r="T74" s="8">
        <f t="shared" si="13"/>
        <v>-0.41044348377114837</v>
      </c>
      <c r="U74" s="8"/>
      <c r="V74" s="8"/>
      <c r="W74" t="s">
        <v>0</v>
      </c>
      <c r="X74" t="s">
        <v>36</v>
      </c>
      <c r="Y74">
        <v>2005</v>
      </c>
      <c r="Z74" t="s">
        <v>37</v>
      </c>
      <c r="AA74" t="s">
        <v>38</v>
      </c>
      <c r="AB74">
        <v>2014076770</v>
      </c>
    </row>
    <row r="75" spans="1:28" s="3" customFormat="1">
      <c r="A75" s="1" t="s">
        <v>43</v>
      </c>
      <c r="B75" s="3" t="s">
        <v>31</v>
      </c>
      <c r="C75" s="5">
        <f>C9-C42</f>
        <v>133.35050200000003</v>
      </c>
      <c r="D75" s="5">
        <f t="shared" ref="D75:S75" si="16">D9-D42</f>
        <v>134.19480500000003</v>
      </c>
      <c r="E75" s="5">
        <f t="shared" si="16"/>
        <v>138.15617399999994</v>
      </c>
      <c r="F75" s="5">
        <f t="shared" si="16"/>
        <v>148.60009300000002</v>
      </c>
      <c r="G75" s="5">
        <f t="shared" si="16"/>
        <v>123.94197500000006</v>
      </c>
      <c r="H75" s="5">
        <f t="shared" si="16"/>
        <v>133.78238200000001</v>
      </c>
      <c r="I75" s="5">
        <f t="shared" si="16"/>
        <v>133.63338300000004</v>
      </c>
      <c r="J75" s="5">
        <f t="shared" si="16"/>
        <v>126.41042100000004</v>
      </c>
      <c r="K75" s="5">
        <f t="shared" si="16"/>
        <v>197.11610700000006</v>
      </c>
      <c r="L75" s="5">
        <f t="shared" si="16"/>
        <v>195.82161399999995</v>
      </c>
      <c r="M75" s="5">
        <f t="shared" si="16"/>
        <v>196.44940399999996</v>
      </c>
      <c r="N75" s="5">
        <f t="shared" si="16"/>
        <v>197.01912200000001</v>
      </c>
      <c r="O75" s="5">
        <f t="shared" si="16"/>
        <v>202.04933800000003</v>
      </c>
      <c r="P75" s="5">
        <f t="shared" si="16"/>
        <v>200.70345700000004</v>
      </c>
      <c r="Q75" s="5">
        <f t="shared" si="16"/>
        <v>195.98566400000004</v>
      </c>
      <c r="R75" s="5">
        <f t="shared" si="16"/>
        <v>184.48473799999991</v>
      </c>
      <c r="S75" s="5">
        <f t="shared" si="16"/>
        <v>189.22851100000003</v>
      </c>
      <c r="T75" s="8">
        <f t="shared" si="13"/>
        <v>-4.0014974524633984E-2</v>
      </c>
      <c r="U75" s="8">
        <f t="shared" si="15"/>
        <v>0.41903111095899725</v>
      </c>
      <c r="V75" s="8"/>
      <c r="W75" t="s">
        <v>0</v>
      </c>
      <c r="X75" t="s">
        <v>36</v>
      </c>
      <c r="Y75">
        <v>2012</v>
      </c>
      <c r="Z75" t="s">
        <v>40</v>
      </c>
      <c r="AA75" t="s">
        <v>38</v>
      </c>
      <c r="AB75">
        <v>102663362</v>
      </c>
    </row>
    <row r="76" spans="1:28">
      <c r="T76" s="2"/>
      <c r="U76" s="2"/>
      <c r="W76" t="s">
        <v>0</v>
      </c>
      <c r="X76" t="s">
        <v>36</v>
      </c>
      <c r="Y76">
        <v>2011</v>
      </c>
      <c r="Z76" t="s">
        <v>40</v>
      </c>
      <c r="AA76" t="s">
        <v>38</v>
      </c>
      <c r="AB76">
        <v>106786716</v>
      </c>
    </row>
    <row r="77" spans="1:28">
      <c r="A77" s="2" t="s">
        <v>44</v>
      </c>
      <c r="B77" s="2"/>
      <c r="C77" s="7">
        <f>SUM(C71:C73,C75)</f>
        <v>530.18298100000004</v>
      </c>
      <c r="D77" s="7">
        <f t="shared" ref="D77:S77" si="17">SUM(D71:D73,D75)</f>
        <v>539.08153100000004</v>
      </c>
      <c r="E77" s="7">
        <f t="shared" si="17"/>
        <v>573.33868199999995</v>
      </c>
      <c r="F77" s="7">
        <f t="shared" si="17"/>
        <v>572.64945699999998</v>
      </c>
      <c r="G77" s="7">
        <f t="shared" si="17"/>
        <v>466.58173800000009</v>
      </c>
      <c r="H77" s="7">
        <f t="shared" si="17"/>
        <v>493.83773599999995</v>
      </c>
      <c r="I77" s="7">
        <f t="shared" si="17"/>
        <v>490.32659500000005</v>
      </c>
      <c r="J77" s="7">
        <f t="shared" si="17"/>
        <v>465.83087600000005</v>
      </c>
      <c r="K77" s="7">
        <f t="shared" si="17"/>
        <v>539.51581300000009</v>
      </c>
      <c r="L77" s="7">
        <f t="shared" si="17"/>
        <v>541.63264299999992</v>
      </c>
      <c r="M77" s="7">
        <f t="shared" si="17"/>
        <v>544.50740499999995</v>
      </c>
      <c r="N77" s="7">
        <f t="shared" si="17"/>
        <v>544.23067800000001</v>
      </c>
      <c r="O77" s="7">
        <f t="shared" si="17"/>
        <v>550.78443600000003</v>
      </c>
      <c r="P77" s="7">
        <f t="shared" si="17"/>
        <v>547.73909200000003</v>
      </c>
      <c r="Q77" s="7">
        <f t="shared" si="17"/>
        <v>537.36726199999998</v>
      </c>
      <c r="R77" s="7">
        <f t="shared" si="17"/>
        <v>498.18288099999995</v>
      </c>
      <c r="S77" s="7">
        <f t="shared" si="17"/>
        <v>521.77044699999999</v>
      </c>
      <c r="T77" s="8">
        <f>S77/K77-1</f>
        <v>-3.2891280612010743E-2</v>
      </c>
      <c r="U77" s="8">
        <f t="shared" si="15"/>
        <v>-1.5867227544974827E-2</v>
      </c>
      <c r="V77" s="8"/>
      <c r="W77" t="s">
        <v>0</v>
      </c>
      <c r="X77" t="s">
        <v>36</v>
      </c>
      <c r="Y77">
        <v>2010</v>
      </c>
      <c r="Z77" t="s">
        <v>40</v>
      </c>
      <c r="AA77" t="s">
        <v>38</v>
      </c>
      <c r="AB77">
        <v>113463557</v>
      </c>
    </row>
    <row r="78" spans="1:28">
      <c r="W78" t="s">
        <v>0</v>
      </c>
      <c r="X78" t="s">
        <v>36</v>
      </c>
      <c r="Y78">
        <v>2009</v>
      </c>
      <c r="Z78" t="s">
        <v>40</v>
      </c>
      <c r="AA78" t="s">
        <v>38</v>
      </c>
      <c r="AB78">
        <v>121984049</v>
      </c>
    </row>
    <row r="79" spans="1:28">
      <c r="A79" s="9" t="s">
        <v>47</v>
      </c>
      <c r="B79" s="4" t="s">
        <v>2</v>
      </c>
      <c r="C79" s="4">
        <v>2005</v>
      </c>
      <c r="D79" s="4">
        <v>2006</v>
      </c>
      <c r="E79" s="4">
        <v>2007</v>
      </c>
      <c r="F79" s="4">
        <v>2008</v>
      </c>
      <c r="G79" s="4">
        <v>2009</v>
      </c>
      <c r="H79" s="4">
        <v>2010</v>
      </c>
      <c r="I79" s="4">
        <v>2011</v>
      </c>
      <c r="J79" s="4">
        <v>2012</v>
      </c>
      <c r="K79" s="4">
        <v>2013</v>
      </c>
      <c r="L79" s="4">
        <v>2014</v>
      </c>
      <c r="M79" s="4">
        <v>2015</v>
      </c>
      <c r="N79" s="4">
        <v>2016</v>
      </c>
      <c r="O79" s="4">
        <v>2017</v>
      </c>
      <c r="P79" s="4">
        <v>2018</v>
      </c>
      <c r="Q79" s="4">
        <v>2019</v>
      </c>
      <c r="R79" s="4">
        <v>2020</v>
      </c>
      <c r="S79" s="4">
        <v>2021</v>
      </c>
      <c r="W79" t="s">
        <v>0</v>
      </c>
      <c r="X79" t="s">
        <v>36</v>
      </c>
      <c r="Y79">
        <v>2008</v>
      </c>
      <c r="Z79" t="s">
        <v>40</v>
      </c>
      <c r="AA79" t="s">
        <v>38</v>
      </c>
      <c r="AB79">
        <v>139531147</v>
      </c>
    </row>
    <row r="80" spans="1:28">
      <c r="A80" s="1" t="s">
        <v>43</v>
      </c>
      <c r="B80" s="1" t="s">
        <v>4</v>
      </c>
      <c r="C80" s="12"/>
      <c r="D80" s="12"/>
      <c r="E80" s="12"/>
      <c r="F80" s="12"/>
      <c r="G80" s="12"/>
      <c r="H80" s="12"/>
      <c r="I80" s="12"/>
      <c r="J80" s="12"/>
      <c r="K80" s="12">
        <f>K70/$K70-1</f>
        <v>0</v>
      </c>
      <c r="L80" s="12">
        <f t="shared" ref="L80:S80" si="18">L70/$K70-1</f>
        <v>-6.0517115198495008E-2</v>
      </c>
      <c r="M80" s="12">
        <f t="shared" si="18"/>
        <v>-5.3211961798341867E-2</v>
      </c>
      <c r="N80" s="12">
        <f t="shared" si="18"/>
        <v>-7.3460670642087833E-2</v>
      </c>
      <c r="O80" s="12">
        <f t="shared" si="18"/>
        <v>-6.708217530383509E-2</v>
      </c>
      <c r="P80" s="12">
        <f t="shared" si="18"/>
        <v>-0.12018631886829878</v>
      </c>
      <c r="Q80" s="12">
        <f t="shared" si="18"/>
        <v>-0.23547287078340018</v>
      </c>
      <c r="R80" s="12">
        <f t="shared" si="18"/>
        <v>-0.34209886597173833</v>
      </c>
      <c r="S80" s="12">
        <f t="shared" si="18"/>
        <v>-0.29077914119788828</v>
      </c>
      <c r="W80" t="s">
        <v>0</v>
      </c>
      <c r="X80" t="s">
        <v>36</v>
      </c>
      <c r="Y80">
        <v>2007</v>
      </c>
      <c r="Z80" t="s">
        <v>40</v>
      </c>
      <c r="AA80" t="s">
        <v>38</v>
      </c>
      <c r="AB80">
        <v>233904290</v>
      </c>
    </row>
    <row r="81" spans="1:28">
      <c r="A81" s="1" t="s">
        <v>43</v>
      </c>
      <c r="B81" t="s">
        <v>13</v>
      </c>
      <c r="C81" s="12"/>
      <c r="D81" s="12"/>
      <c r="E81" s="12"/>
      <c r="F81" s="12"/>
      <c r="G81" s="12"/>
      <c r="H81" s="12"/>
      <c r="I81" s="12"/>
      <c r="J81" s="12"/>
      <c r="K81" s="12">
        <f t="shared" ref="K81:S85" si="19">K71/$K71-1</f>
        <v>0</v>
      </c>
      <c r="L81" s="12">
        <f t="shared" si="19"/>
        <v>4.5970835485146022E-2</v>
      </c>
      <c r="M81" s="12">
        <f t="shared" si="19"/>
        <v>2.9158079410253057E-2</v>
      </c>
      <c r="N81" s="12">
        <f t="shared" si="19"/>
        <v>3.0235773055307336E-2</v>
      </c>
      <c r="O81" s="12">
        <f t="shared" si="19"/>
        <v>5.7337157570897856E-2</v>
      </c>
      <c r="P81" s="12">
        <f t="shared" si="19"/>
        <v>7.3797657279558448E-2</v>
      </c>
      <c r="Q81" s="12">
        <f t="shared" si="19"/>
        <v>6.8069971944925811E-2</v>
      </c>
      <c r="R81" s="12">
        <f t="shared" si="19"/>
        <v>1.4825476047694242E-2</v>
      </c>
      <c r="S81" s="12">
        <f t="shared" si="19"/>
        <v>4.0761334334281862E-2</v>
      </c>
      <c r="W81" t="s">
        <v>0</v>
      </c>
      <c r="X81" t="s">
        <v>36</v>
      </c>
      <c r="Y81">
        <v>2006</v>
      </c>
      <c r="Z81" t="s">
        <v>40</v>
      </c>
      <c r="AA81" t="s">
        <v>38</v>
      </c>
      <c r="AB81">
        <v>339186466</v>
      </c>
    </row>
    <row r="82" spans="1:28">
      <c r="A82" s="1" t="s">
        <v>43</v>
      </c>
      <c r="B82" t="s">
        <v>5</v>
      </c>
      <c r="C82" s="12"/>
      <c r="D82" s="12"/>
      <c r="E82" s="12"/>
      <c r="F82" s="12"/>
      <c r="G82" s="12"/>
      <c r="H82" s="12"/>
      <c r="I82" s="12"/>
      <c r="J82" s="12"/>
      <c r="K82" s="12">
        <f t="shared" si="19"/>
        <v>0</v>
      </c>
      <c r="L82" s="12">
        <f t="shared" si="19"/>
        <v>-1.9939861156423655E-2</v>
      </c>
      <c r="M82" s="12">
        <f t="shared" si="19"/>
        <v>7.1272137613787034E-3</v>
      </c>
      <c r="N82" s="12">
        <f t="shared" si="19"/>
        <v>4.0944872648025488E-3</v>
      </c>
      <c r="O82" s="12">
        <f t="shared" si="19"/>
        <v>-5.2394694902759831E-3</v>
      </c>
      <c r="P82" s="12">
        <f t="shared" si="19"/>
        <v>-1.9656663680784225E-2</v>
      </c>
      <c r="Q82" s="12">
        <f t="shared" si="19"/>
        <v>-2.7858580959819301E-2</v>
      </c>
      <c r="R82" s="12">
        <f t="shared" si="19"/>
        <v>-0.10246671013125785</v>
      </c>
      <c r="S82" s="12">
        <f t="shared" si="19"/>
        <v>-8.8698179560555479E-2</v>
      </c>
      <c r="W82" t="s">
        <v>0</v>
      </c>
      <c r="X82" t="s">
        <v>36</v>
      </c>
      <c r="Y82">
        <v>2005</v>
      </c>
      <c r="Z82" t="s">
        <v>40</v>
      </c>
      <c r="AA82" t="s">
        <v>38</v>
      </c>
      <c r="AB82">
        <v>354774956</v>
      </c>
    </row>
    <row r="83" spans="1:28">
      <c r="A83" s="1" t="s">
        <v>43</v>
      </c>
      <c r="B83" t="s">
        <v>8</v>
      </c>
      <c r="C83" s="12"/>
      <c r="D83" s="12"/>
      <c r="E83" s="12"/>
      <c r="F83" s="12"/>
      <c r="G83" s="12"/>
      <c r="H83" s="12"/>
      <c r="I83" s="12"/>
      <c r="J83" s="12"/>
      <c r="K83" s="12">
        <f t="shared" si="19"/>
        <v>0</v>
      </c>
      <c r="L83" s="12">
        <f t="shared" si="19"/>
        <v>7.370255719971075E-3</v>
      </c>
      <c r="M83" s="12">
        <f t="shared" si="19"/>
        <v>1.4507194607232154E-2</v>
      </c>
      <c r="N83" s="12">
        <f t="shared" si="19"/>
        <v>9.3573369841390974E-3</v>
      </c>
      <c r="O83" s="12">
        <f t="shared" si="19"/>
        <v>7.074804902882148E-3</v>
      </c>
      <c r="P83" s="12">
        <f t="shared" si="19"/>
        <v>-7.8906738215450689E-3</v>
      </c>
      <c r="Q83" s="12">
        <f t="shared" si="19"/>
        <v>-4.2700085801873788E-2</v>
      </c>
      <c r="R83" s="12">
        <f t="shared" si="19"/>
        <v>-0.15513436647357992</v>
      </c>
      <c r="S83" s="12">
        <f t="shared" si="19"/>
        <v>-3.1618310463441657E-2</v>
      </c>
      <c r="W83" t="s">
        <v>0</v>
      </c>
      <c r="X83" t="s">
        <v>39</v>
      </c>
      <c r="Y83">
        <v>2020</v>
      </c>
      <c r="Z83" t="s">
        <v>37</v>
      </c>
      <c r="AA83" t="s">
        <v>38</v>
      </c>
      <c r="AB83">
        <v>102575278</v>
      </c>
    </row>
    <row r="84" spans="1:28">
      <c r="A84" s="1" t="s">
        <v>43</v>
      </c>
      <c r="B84" t="s">
        <v>3</v>
      </c>
      <c r="C84" s="12"/>
      <c r="D84" s="12"/>
      <c r="E84" s="12"/>
      <c r="F84" s="12"/>
      <c r="G84" s="12"/>
      <c r="H84" s="12"/>
      <c r="I84" s="12"/>
      <c r="J84" s="12"/>
      <c r="K84" s="12">
        <f t="shared" si="19"/>
        <v>0</v>
      </c>
      <c r="L84" s="12">
        <f t="shared" si="19"/>
        <v>2.5818197974968538E-2</v>
      </c>
      <c r="M84" s="12">
        <f t="shared" si="19"/>
        <v>7.0320944901053783E-2</v>
      </c>
      <c r="N84" s="12">
        <f t="shared" si="19"/>
        <v>0.15056936447233538</v>
      </c>
      <c r="O84" s="12">
        <f t="shared" si="19"/>
        <v>0.20394334381087376</v>
      </c>
      <c r="P84" s="12">
        <f t="shared" si="19"/>
        <v>0.33596805631424198</v>
      </c>
      <c r="Q84" s="12">
        <f t="shared" si="19"/>
        <v>0.4143591224520331</v>
      </c>
      <c r="R84" s="12">
        <f t="shared" si="19"/>
        <v>-0.47206159585430663</v>
      </c>
      <c r="S84" s="12">
        <f t="shared" si="19"/>
        <v>-0.41044348377114837</v>
      </c>
      <c r="W84" t="s">
        <v>0</v>
      </c>
      <c r="X84" t="s">
        <v>39</v>
      </c>
      <c r="Y84">
        <v>2019</v>
      </c>
      <c r="Z84" t="s">
        <v>37</v>
      </c>
      <c r="AA84" t="s">
        <v>38</v>
      </c>
      <c r="AB84">
        <v>115856805</v>
      </c>
    </row>
    <row r="85" spans="1:28">
      <c r="A85" s="1" t="s">
        <v>43</v>
      </c>
      <c r="B85" s="3" t="s">
        <v>31</v>
      </c>
      <c r="C85" s="12"/>
      <c r="D85" s="12"/>
      <c r="E85" s="12"/>
      <c r="F85" s="12"/>
      <c r="G85" s="12"/>
      <c r="H85" s="12"/>
      <c r="I85" s="12"/>
      <c r="J85" s="12"/>
      <c r="K85" s="12">
        <f t="shared" si="19"/>
        <v>0</v>
      </c>
      <c r="L85" s="12">
        <f t="shared" si="19"/>
        <v>-6.5671599328008812E-3</v>
      </c>
      <c r="M85" s="12">
        <f t="shared" si="19"/>
        <v>-3.3822857510071858E-3</v>
      </c>
      <c r="N85" s="12">
        <f t="shared" si="19"/>
        <v>-4.9201966027079269E-4</v>
      </c>
      <c r="O85" s="12">
        <f t="shared" si="19"/>
        <v>2.50270314033747E-2</v>
      </c>
      <c r="P85" s="12">
        <f t="shared" si="19"/>
        <v>1.81991723284185E-2</v>
      </c>
      <c r="Q85" s="12">
        <f t="shared" si="19"/>
        <v>-5.7349093242796689E-3</v>
      </c>
      <c r="R85" s="12">
        <f t="shared" si="19"/>
        <v>-6.4080856669922692E-2</v>
      </c>
      <c r="S85" s="12">
        <f t="shared" si="19"/>
        <v>-4.0014974524633984E-2</v>
      </c>
      <c r="W85" t="s">
        <v>0</v>
      </c>
      <c r="X85" t="s">
        <v>39</v>
      </c>
      <c r="Y85">
        <v>2018</v>
      </c>
      <c r="Z85" t="s">
        <v>37</v>
      </c>
      <c r="AA85" t="s">
        <v>38</v>
      </c>
      <c r="AB85">
        <v>125998614</v>
      </c>
    </row>
    <row r="86" spans="1:28">
      <c r="W86" t="s">
        <v>0</v>
      </c>
      <c r="X86" t="s">
        <v>39</v>
      </c>
      <c r="Y86">
        <v>2017</v>
      </c>
      <c r="Z86" t="s">
        <v>37</v>
      </c>
      <c r="AA86" t="s">
        <v>38</v>
      </c>
      <c r="AB86">
        <v>133625070</v>
      </c>
    </row>
    <row r="87" spans="1:28">
      <c r="W87" t="s">
        <v>0</v>
      </c>
      <c r="X87" t="s">
        <v>39</v>
      </c>
      <c r="Y87">
        <v>2016</v>
      </c>
      <c r="Z87" t="s">
        <v>37</v>
      </c>
      <c r="AA87" t="s">
        <v>38</v>
      </c>
      <c r="AB87">
        <v>143328206</v>
      </c>
    </row>
    <row r="88" spans="1:28">
      <c r="W88" t="s">
        <v>0</v>
      </c>
      <c r="X88" t="s">
        <v>39</v>
      </c>
      <c r="Y88">
        <v>2015</v>
      </c>
      <c r="Z88" t="s">
        <v>37</v>
      </c>
      <c r="AA88" t="s">
        <v>38</v>
      </c>
      <c r="AB88">
        <v>172184309</v>
      </c>
    </row>
    <row r="89" spans="1:28">
      <c r="W89" t="s">
        <v>0</v>
      </c>
      <c r="X89" t="s">
        <v>39</v>
      </c>
      <c r="Y89">
        <v>2014</v>
      </c>
      <c r="Z89" t="s">
        <v>37</v>
      </c>
      <c r="AA89" t="s">
        <v>38</v>
      </c>
      <c r="AB89">
        <v>194141422</v>
      </c>
    </row>
    <row r="90" spans="1:28">
      <c r="W90" t="s">
        <v>0</v>
      </c>
      <c r="X90" t="s">
        <v>39</v>
      </c>
      <c r="Y90">
        <v>2013</v>
      </c>
      <c r="Z90" t="s">
        <v>37</v>
      </c>
      <c r="AA90" t="s">
        <v>38</v>
      </c>
      <c r="AB90">
        <v>221146011</v>
      </c>
    </row>
    <row r="91" spans="1:28">
      <c r="W91" t="s">
        <v>0</v>
      </c>
      <c r="X91" t="s">
        <v>39</v>
      </c>
      <c r="Y91">
        <v>2012</v>
      </c>
      <c r="Z91" t="s">
        <v>37</v>
      </c>
      <c r="AA91" t="s">
        <v>38</v>
      </c>
      <c r="AB91">
        <v>227256696</v>
      </c>
    </row>
    <row r="92" spans="1:28">
      <c r="W92" t="s">
        <v>0</v>
      </c>
      <c r="X92" t="s">
        <v>39</v>
      </c>
      <c r="Y92">
        <v>2011</v>
      </c>
      <c r="Z92" t="s">
        <v>37</v>
      </c>
      <c r="AA92" t="s">
        <v>38</v>
      </c>
      <c r="AB92">
        <v>217117679</v>
      </c>
    </row>
    <row r="93" spans="1:28">
      <c r="W93" t="s">
        <v>0</v>
      </c>
      <c r="X93" t="s">
        <v>39</v>
      </c>
      <c r="Y93">
        <v>2010</v>
      </c>
      <c r="Z93" t="s">
        <v>37</v>
      </c>
      <c r="AA93" t="s">
        <v>38</v>
      </c>
      <c r="AB93">
        <v>233358921</v>
      </c>
    </row>
    <row r="94" spans="1:28">
      <c r="W94" t="s">
        <v>0</v>
      </c>
      <c r="X94" t="s">
        <v>39</v>
      </c>
      <c r="Y94">
        <v>2009</v>
      </c>
      <c r="Z94" t="s">
        <v>37</v>
      </c>
      <c r="AA94" t="s">
        <v>38</v>
      </c>
      <c r="AB94">
        <v>228241593</v>
      </c>
    </row>
    <row r="95" spans="1:28">
      <c r="W95" t="s">
        <v>0</v>
      </c>
      <c r="X95" t="s">
        <v>39</v>
      </c>
      <c r="Y95">
        <v>2008</v>
      </c>
      <c r="Z95" t="s">
        <v>37</v>
      </c>
      <c r="AA95" t="s">
        <v>38</v>
      </c>
      <c r="AB95">
        <v>260224618</v>
      </c>
    </row>
    <row r="96" spans="1:28">
      <c r="W96" t="s">
        <v>0</v>
      </c>
      <c r="X96" t="s">
        <v>39</v>
      </c>
      <c r="Y96">
        <v>2007</v>
      </c>
      <c r="Z96" t="s">
        <v>37</v>
      </c>
      <c r="AA96" t="s">
        <v>38</v>
      </c>
      <c r="AB96">
        <v>251884577</v>
      </c>
    </row>
    <row r="97" spans="23:28">
      <c r="W97" t="s">
        <v>0</v>
      </c>
      <c r="X97" t="s">
        <v>39</v>
      </c>
      <c r="Y97">
        <v>2006</v>
      </c>
      <c r="Z97" t="s">
        <v>37</v>
      </c>
      <c r="AA97" t="s">
        <v>38</v>
      </c>
      <c r="AB97">
        <v>245414741</v>
      </c>
    </row>
    <row r="98" spans="23:28">
      <c r="W98" t="s">
        <v>0</v>
      </c>
      <c r="X98" t="s">
        <v>39</v>
      </c>
      <c r="Y98">
        <v>2005</v>
      </c>
      <c r="Z98" t="s">
        <v>37</v>
      </c>
      <c r="AA98" t="s">
        <v>38</v>
      </c>
      <c r="AB98">
        <v>237158528</v>
      </c>
    </row>
    <row r="99" spans="23:28">
      <c r="W99" t="s">
        <v>0</v>
      </c>
      <c r="X99" t="s">
        <v>39</v>
      </c>
      <c r="Y99">
        <v>2012</v>
      </c>
      <c r="Z99" t="s">
        <v>40</v>
      </c>
      <c r="AA99" t="s">
        <v>38</v>
      </c>
      <c r="AB99">
        <v>153834</v>
      </c>
    </row>
    <row r="100" spans="23:28">
      <c r="W100" t="s">
        <v>0</v>
      </c>
      <c r="X100" t="s">
        <v>39</v>
      </c>
      <c r="Y100">
        <v>2011</v>
      </c>
      <c r="Z100" t="s">
        <v>40</v>
      </c>
      <c r="AA100" t="s">
        <v>38</v>
      </c>
      <c r="AB100">
        <v>372738</v>
      </c>
    </row>
    <row r="101" spans="23:28">
      <c r="W101" t="s">
        <v>0</v>
      </c>
      <c r="X101" t="s">
        <v>39</v>
      </c>
      <c r="Y101">
        <v>2010</v>
      </c>
      <c r="Z101" t="s">
        <v>40</v>
      </c>
      <c r="AA101" t="s">
        <v>38</v>
      </c>
      <c r="AB101">
        <v>1541502</v>
      </c>
    </row>
    <row r="102" spans="23:28">
      <c r="W102" t="s">
        <v>0</v>
      </c>
      <c r="X102" t="s">
        <v>39</v>
      </c>
      <c r="Y102">
        <v>2009</v>
      </c>
      <c r="Z102" t="s">
        <v>40</v>
      </c>
      <c r="AA102" t="s">
        <v>38</v>
      </c>
      <c r="AB102">
        <v>1367075</v>
      </c>
    </row>
    <row r="103" spans="23:28">
      <c r="W103" t="s">
        <v>0</v>
      </c>
      <c r="X103" t="s">
        <v>39</v>
      </c>
      <c r="Y103">
        <v>2008</v>
      </c>
      <c r="Z103" t="s">
        <v>40</v>
      </c>
      <c r="AA103" t="s">
        <v>38</v>
      </c>
      <c r="AB103">
        <v>2694793</v>
      </c>
    </row>
    <row r="104" spans="23:28">
      <c r="W104" t="s">
        <v>0</v>
      </c>
      <c r="X104" t="s">
        <v>39</v>
      </c>
      <c r="Y104">
        <v>2007</v>
      </c>
      <c r="Z104" t="s">
        <v>40</v>
      </c>
      <c r="AA104" t="s">
        <v>38</v>
      </c>
      <c r="AB104">
        <v>23445501</v>
      </c>
    </row>
    <row r="105" spans="23:28">
      <c r="W105" t="s">
        <v>0</v>
      </c>
      <c r="X105" t="s">
        <v>39</v>
      </c>
      <c r="Y105">
        <v>2006</v>
      </c>
      <c r="Z105" t="s">
        <v>40</v>
      </c>
      <c r="AA105" t="s">
        <v>38</v>
      </c>
      <c r="AB105">
        <v>31725320</v>
      </c>
    </row>
    <row r="106" spans="23:28">
      <c r="W106" t="s">
        <v>0</v>
      </c>
      <c r="X106" t="s">
        <v>39</v>
      </c>
      <c r="Y106">
        <v>2005</v>
      </c>
      <c r="Z106" t="s">
        <v>40</v>
      </c>
      <c r="AA106" t="s">
        <v>38</v>
      </c>
      <c r="AB106">
        <v>32252930</v>
      </c>
    </row>
    <row r="107" spans="23:28">
      <c r="W107" t="s">
        <v>5</v>
      </c>
      <c r="X107" t="s">
        <v>36</v>
      </c>
      <c r="Y107">
        <v>2021</v>
      </c>
      <c r="Z107" t="s">
        <v>37</v>
      </c>
      <c r="AA107" t="s">
        <v>38</v>
      </c>
      <c r="AB107">
        <v>108079686</v>
      </c>
    </row>
    <row r="108" spans="23:28">
      <c r="W108" t="s">
        <v>5</v>
      </c>
      <c r="X108" t="s">
        <v>36</v>
      </c>
      <c r="Y108">
        <v>2020</v>
      </c>
      <c r="Z108" t="s">
        <v>37</v>
      </c>
      <c r="AA108" t="s">
        <v>38</v>
      </c>
      <c r="AB108">
        <v>113416295</v>
      </c>
    </row>
    <row r="109" spans="23:28">
      <c r="W109" t="s">
        <v>5</v>
      </c>
      <c r="X109" t="s">
        <v>36</v>
      </c>
      <c r="Y109">
        <v>2019</v>
      </c>
      <c r="Z109" t="s">
        <v>37</v>
      </c>
      <c r="AA109" t="s">
        <v>38</v>
      </c>
      <c r="AB109">
        <v>123202298</v>
      </c>
    </row>
    <row r="110" spans="23:28">
      <c r="W110" t="s">
        <v>5</v>
      </c>
      <c r="X110" t="s">
        <v>36</v>
      </c>
      <c r="Y110">
        <v>2018</v>
      </c>
      <c r="Z110" t="s">
        <v>37</v>
      </c>
      <c r="AA110" t="s">
        <v>38</v>
      </c>
      <c r="AB110">
        <v>124697723</v>
      </c>
    </row>
    <row r="111" spans="23:28">
      <c r="W111" t="s">
        <v>5</v>
      </c>
      <c r="X111" t="s">
        <v>36</v>
      </c>
      <c r="Y111">
        <v>2017</v>
      </c>
      <c r="Z111" t="s">
        <v>37</v>
      </c>
      <c r="AA111" t="s">
        <v>38</v>
      </c>
      <c r="AB111">
        <v>126560838</v>
      </c>
    </row>
    <row r="112" spans="23:28">
      <c r="W112" t="s">
        <v>5</v>
      </c>
      <c r="X112" t="s">
        <v>36</v>
      </c>
      <c r="Y112">
        <v>2016</v>
      </c>
      <c r="Z112" t="s">
        <v>37</v>
      </c>
      <c r="AA112" t="s">
        <v>38</v>
      </c>
      <c r="AB112">
        <v>127527383</v>
      </c>
    </row>
    <row r="113" spans="23:28">
      <c r="W113" t="s">
        <v>5</v>
      </c>
      <c r="X113" t="s">
        <v>36</v>
      </c>
      <c r="Y113">
        <v>2015</v>
      </c>
      <c r="Z113" t="s">
        <v>37</v>
      </c>
      <c r="AA113" t="s">
        <v>38</v>
      </c>
      <c r="AB113">
        <v>127889127</v>
      </c>
    </row>
    <row r="114" spans="23:28">
      <c r="W114" t="s">
        <v>5</v>
      </c>
      <c r="X114" t="s">
        <v>36</v>
      </c>
      <c r="Y114">
        <v>2014</v>
      </c>
      <c r="Z114" t="s">
        <v>37</v>
      </c>
      <c r="AA114" t="s">
        <v>38</v>
      </c>
      <c r="AB114">
        <v>124957139</v>
      </c>
    </row>
    <row r="115" spans="23:28">
      <c r="W115" t="s">
        <v>5</v>
      </c>
      <c r="X115" t="s">
        <v>36</v>
      </c>
      <c r="Y115">
        <v>2013</v>
      </c>
      <c r="Z115" t="s">
        <v>37</v>
      </c>
      <c r="AA115" t="s">
        <v>38</v>
      </c>
      <c r="AB115">
        <v>128229909</v>
      </c>
    </row>
    <row r="116" spans="23:28">
      <c r="W116" t="s">
        <v>5</v>
      </c>
      <c r="X116" t="s">
        <v>36</v>
      </c>
      <c r="Y116">
        <v>2012</v>
      </c>
      <c r="Z116" t="s">
        <v>37</v>
      </c>
      <c r="AA116" t="s">
        <v>38</v>
      </c>
      <c r="AB116">
        <v>124239822</v>
      </c>
    </row>
    <row r="117" spans="23:28">
      <c r="W117" t="s">
        <v>5</v>
      </c>
      <c r="X117" t="s">
        <v>36</v>
      </c>
      <c r="Y117">
        <v>2011</v>
      </c>
      <c r="Z117" t="s">
        <v>37</v>
      </c>
      <c r="AA117" t="s">
        <v>38</v>
      </c>
      <c r="AB117">
        <v>129597372</v>
      </c>
    </row>
    <row r="118" spans="23:28">
      <c r="W118" t="s">
        <v>5</v>
      </c>
      <c r="X118" t="s">
        <v>36</v>
      </c>
      <c r="Y118">
        <v>2010</v>
      </c>
      <c r="Z118" t="s">
        <v>37</v>
      </c>
      <c r="AA118" t="s">
        <v>38</v>
      </c>
      <c r="AB118">
        <v>129759887</v>
      </c>
    </row>
    <row r="119" spans="23:28">
      <c r="W119" t="s">
        <v>5</v>
      </c>
      <c r="X119" t="s">
        <v>36</v>
      </c>
      <c r="Y119">
        <v>2009</v>
      </c>
      <c r="Z119" t="s">
        <v>37</v>
      </c>
      <c r="AA119" t="s">
        <v>38</v>
      </c>
      <c r="AB119">
        <v>132250768</v>
      </c>
    </row>
    <row r="120" spans="23:28">
      <c r="W120" t="s">
        <v>5</v>
      </c>
      <c r="X120" t="s">
        <v>36</v>
      </c>
      <c r="Y120">
        <v>2008</v>
      </c>
      <c r="Z120" t="s">
        <v>37</v>
      </c>
      <c r="AA120" t="s">
        <v>38</v>
      </c>
      <c r="AB120">
        <v>141648097</v>
      </c>
    </row>
    <row r="121" spans="23:28">
      <c r="W121" t="s">
        <v>5</v>
      </c>
      <c r="X121" t="s">
        <v>36</v>
      </c>
      <c r="Y121">
        <v>2007</v>
      </c>
      <c r="Z121" t="s">
        <v>37</v>
      </c>
      <c r="AA121" t="s">
        <v>38</v>
      </c>
      <c r="AB121">
        <v>141618551</v>
      </c>
    </row>
    <row r="122" spans="23:28">
      <c r="W122" t="s">
        <v>5</v>
      </c>
      <c r="X122" t="s">
        <v>36</v>
      </c>
      <c r="Y122">
        <v>2006</v>
      </c>
      <c r="Z122" t="s">
        <v>37</v>
      </c>
      <c r="AA122" t="s">
        <v>38</v>
      </c>
      <c r="AB122">
        <v>137003217</v>
      </c>
    </row>
    <row r="123" spans="23:28">
      <c r="W123" t="s">
        <v>5</v>
      </c>
      <c r="X123" t="s">
        <v>36</v>
      </c>
      <c r="Y123">
        <v>2005</v>
      </c>
      <c r="Z123" t="s">
        <v>37</v>
      </c>
      <c r="AA123" t="s">
        <v>38</v>
      </c>
      <c r="AB123">
        <v>138184658</v>
      </c>
    </row>
    <row r="124" spans="23:28">
      <c r="W124" t="s">
        <v>5</v>
      </c>
      <c r="X124" t="s">
        <v>39</v>
      </c>
      <c r="Y124">
        <v>2020</v>
      </c>
      <c r="Z124" t="s">
        <v>37</v>
      </c>
      <c r="AA124" t="s">
        <v>38</v>
      </c>
      <c r="AB124">
        <v>6969546</v>
      </c>
    </row>
    <row r="125" spans="23:28">
      <c r="W125" t="s">
        <v>5</v>
      </c>
      <c r="X125" t="s">
        <v>39</v>
      </c>
      <c r="Y125">
        <v>2019</v>
      </c>
      <c r="Z125" t="s">
        <v>37</v>
      </c>
      <c r="AA125" t="s">
        <v>38</v>
      </c>
      <c r="AB125">
        <v>7907083</v>
      </c>
    </row>
    <row r="126" spans="23:28">
      <c r="W126" t="s">
        <v>5</v>
      </c>
      <c r="X126" t="s">
        <v>39</v>
      </c>
      <c r="Y126">
        <v>2018</v>
      </c>
      <c r="Z126" t="s">
        <v>37</v>
      </c>
      <c r="AA126" t="s">
        <v>38</v>
      </c>
      <c r="AB126">
        <v>8429767</v>
      </c>
    </row>
    <row r="127" spans="23:28">
      <c r="W127" t="s">
        <v>5</v>
      </c>
      <c r="X127" t="s">
        <v>39</v>
      </c>
      <c r="Y127">
        <v>2017</v>
      </c>
      <c r="Z127" t="s">
        <v>37</v>
      </c>
      <c r="AA127" t="s">
        <v>38</v>
      </c>
      <c r="AB127">
        <v>8583014</v>
      </c>
    </row>
    <row r="128" spans="23:28">
      <c r="W128" t="s">
        <v>5</v>
      </c>
      <c r="X128" t="s">
        <v>39</v>
      </c>
      <c r="Y128">
        <v>2016</v>
      </c>
      <c r="Z128" t="s">
        <v>37</v>
      </c>
      <c r="AA128" t="s">
        <v>38</v>
      </c>
      <c r="AB128">
        <v>8442559</v>
      </c>
    </row>
    <row r="129" spans="23:28">
      <c r="W129" t="s">
        <v>5</v>
      </c>
      <c r="X129" t="s">
        <v>39</v>
      </c>
      <c r="Y129">
        <v>2015</v>
      </c>
      <c r="Z129" t="s">
        <v>37</v>
      </c>
      <c r="AA129" t="s">
        <v>38</v>
      </c>
      <c r="AB129">
        <v>8444624</v>
      </c>
    </row>
    <row r="130" spans="23:28">
      <c r="W130" t="s">
        <v>5</v>
      </c>
      <c r="X130" t="s">
        <v>39</v>
      </c>
      <c r="Y130">
        <v>2014</v>
      </c>
      <c r="Z130" t="s">
        <v>37</v>
      </c>
      <c r="AA130" t="s">
        <v>38</v>
      </c>
      <c r="AB130">
        <v>8722770</v>
      </c>
    </row>
    <row r="131" spans="23:28">
      <c r="W131" t="s">
        <v>5</v>
      </c>
      <c r="X131" t="s">
        <v>39</v>
      </c>
      <c r="Y131">
        <v>2013</v>
      </c>
      <c r="Z131" t="s">
        <v>37</v>
      </c>
      <c r="AA131" t="s">
        <v>38</v>
      </c>
      <c r="AB131">
        <v>9630688</v>
      </c>
    </row>
    <row r="132" spans="23:28">
      <c r="W132" t="s">
        <v>5</v>
      </c>
      <c r="X132" t="s">
        <v>39</v>
      </c>
      <c r="Y132">
        <v>2012</v>
      </c>
      <c r="Z132" t="s">
        <v>37</v>
      </c>
      <c r="AA132" t="s">
        <v>38</v>
      </c>
      <c r="AB132">
        <v>10735843</v>
      </c>
    </row>
    <row r="133" spans="23:28">
      <c r="W133" t="s">
        <v>5</v>
      </c>
      <c r="X133" t="s">
        <v>39</v>
      </c>
      <c r="Y133">
        <v>2011</v>
      </c>
      <c r="Z133" t="s">
        <v>37</v>
      </c>
      <c r="AA133" t="s">
        <v>38</v>
      </c>
      <c r="AB133">
        <v>11634057</v>
      </c>
    </row>
    <row r="134" spans="23:28">
      <c r="W134" t="s">
        <v>5</v>
      </c>
      <c r="X134" t="s">
        <v>39</v>
      </c>
      <c r="Y134">
        <v>2010</v>
      </c>
      <c r="Z134" t="s">
        <v>37</v>
      </c>
      <c r="AA134" t="s">
        <v>38</v>
      </c>
      <c r="AB134">
        <v>11362275</v>
      </c>
    </row>
    <row r="135" spans="23:28">
      <c r="W135" t="s">
        <v>5</v>
      </c>
      <c r="X135" t="s">
        <v>39</v>
      </c>
      <c r="Y135">
        <v>2009</v>
      </c>
      <c r="Z135" t="s">
        <v>37</v>
      </c>
      <c r="AA135" t="s">
        <v>38</v>
      </c>
      <c r="AB135">
        <v>11321812</v>
      </c>
    </row>
    <row r="136" spans="23:28">
      <c r="W136" t="s">
        <v>5</v>
      </c>
      <c r="X136" t="s">
        <v>39</v>
      </c>
      <c r="Y136">
        <v>2008</v>
      </c>
      <c r="Z136" t="s">
        <v>37</v>
      </c>
      <c r="AA136" t="s">
        <v>38</v>
      </c>
      <c r="AB136">
        <v>12359802</v>
      </c>
    </row>
    <row r="137" spans="23:28">
      <c r="W137" t="s">
        <v>5</v>
      </c>
      <c r="X137" t="s">
        <v>39</v>
      </c>
      <c r="Y137">
        <v>2007</v>
      </c>
      <c r="Z137" t="s">
        <v>37</v>
      </c>
      <c r="AA137" t="s">
        <v>38</v>
      </c>
      <c r="AB137">
        <v>12651196</v>
      </c>
    </row>
    <row r="138" spans="23:28">
      <c r="W138" t="s">
        <v>5</v>
      </c>
      <c r="X138" t="s">
        <v>39</v>
      </c>
      <c r="Y138">
        <v>2006</v>
      </c>
      <c r="Z138" t="s">
        <v>37</v>
      </c>
      <c r="AA138" t="s">
        <v>38</v>
      </c>
      <c r="AB138">
        <v>12518738</v>
      </c>
    </row>
    <row r="139" spans="23:28">
      <c r="W139" t="s">
        <v>5</v>
      </c>
      <c r="X139" t="s">
        <v>39</v>
      </c>
      <c r="Y139">
        <v>2005</v>
      </c>
      <c r="Z139" t="s">
        <v>37</v>
      </c>
      <c r="AA139" t="s">
        <v>38</v>
      </c>
      <c r="AB139">
        <v>12918085</v>
      </c>
    </row>
    <row r="140" spans="23:28">
      <c r="W140" t="s">
        <v>41</v>
      </c>
      <c r="X140" t="s">
        <v>36</v>
      </c>
      <c r="Y140">
        <v>2021</v>
      </c>
      <c r="Z140" t="s">
        <v>37</v>
      </c>
      <c r="AA140" t="s">
        <v>38</v>
      </c>
      <c r="AB140">
        <v>521770447</v>
      </c>
    </row>
    <row r="141" spans="23:28">
      <c r="W141" t="s">
        <v>41</v>
      </c>
      <c r="X141" t="s">
        <v>36</v>
      </c>
      <c r="Y141">
        <v>2020</v>
      </c>
      <c r="Z141" t="s">
        <v>37</v>
      </c>
      <c r="AA141" t="s">
        <v>38</v>
      </c>
      <c r="AB141">
        <v>532683508</v>
      </c>
    </row>
    <row r="142" spans="23:28">
      <c r="W142" t="s">
        <v>41</v>
      </c>
      <c r="X142" t="s">
        <v>36</v>
      </c>
      <c r="Y142">
        <v>2019</v>
      </c>
      <c r="Z142" t="s">
        <v>37</v>
      </c>
      <c r="AA142" t="s">
        <v>38</v>
      </c>
      <c r="AB142">
        <v>574435769</v>
      </c>
    </row>
    <row r="143" spans="23:28">
      <c r="W143" t="s">
        <v>41</v>
      </c>
      <c r="X143" t="s">
        <v>36</v>
      </c>
      <c r="Y143">
        <v>2018</v>
      </c>
      <c r="Z143" t="s">
        <v>37</v>
      </c>
      <c r="AA143" t="s">
        <v>38</v>
      </c>
      <c r="AB143">
        <v>585381767</v>
      </c>
    </row>
    <row r="144" spans="23:28">
      <c r="W144" t="s">
        <v>41</v>
      </c>
      <c r="X144" t="s">
        <v>36</v>
      </c>
      <c r="Y144">
        <v>2017</v>
      </c>
      <c r="Z144" t="s">
        <v>37</v>
      </c>
      <c r="AA144" t="s">
        <v>38</v>
      </c>
      <c r="AB144">
        <v>589504250</v>
      </c>
    </row>
    <row r="145" spans="23:28">
      <c r="W145" t="s">
        <v>41</v>
      </c>
      <c r="X145" t="s">
        <v>36</v>
      </c>
      <c r="Y145">
        <v>2016</v>
      </c>
      <c r="Z145" t="s">
        <v>37</v>
      </c>
      <c r="AA145" t="s">
        <v>38</v>
      </c>
      <c r="AB145">
        <v>582752336</v>
      </c>
    </row>
    <row r="146" spans="23:28">
      <c r="W146" t="s">
        <v>41</v>
      </c>
      <c r="X146" t="s">
        <v>36</v>
      </c>
      <c r="Y146">
        <v>2015</v>
      </c>
      <c r="Z146" t="s">
        <v>37</v>
      </c>
      <c r="AA146" t="s">
        <v>38</v>
      </c>
      <c r="AB146">
        <v>588853646</v>
      </c>
    </row>
    <row r="147" spans="23:28">
      <c r="W147" t="s">
        <v>41</v>
      </c>
      <c r="X147" t="s">
        <v>36</v>
      </c>
      <c r="Y147">
        <v>2014</v>
      </c>
      <c r="Z147" t="s">
        <v>37</v>
      </c>
      <c r="AA147" t="s">
        <v>38</v>
      </c>
      <c r="AB147">
        <v>588068178</v>
      </c>
    </row>
    <row r="148" spans="23:28">
      <c r="W148" t="s">
        <v>41</v>
      </c>
      <c r="X148" t="s">
        <v>36</v>
      </c>
      <c r="Y148">
        <v>2013</v>
      </c>
      <c r="Z148" t="s">
        <v>37</v>
      </c>
      <c r="AA148" t="s">
        <v>38</v>
      </c>
      <c r="AB148">
        <v>586478529</v>
      </c>
    </row>
    <row r="149" spans="23:28">
      <c r="W149" t="s">
        <v>41</v>
      </c>
      <c r="X149" t="s">
        <v>36</v>
      </c>
      <c r="Y149">
        <v>2012</v>
      </c>
      <c r="Z149" t="s">
        <v>37</v>
      </c>
      <c r="AA149" t="s">
        <v>38</v>
      </c>
      <c r="AB149">
        <v>505619041</v>
      </c>
    </row>
    <row r="150" spans="23:28">
      <c r="W150" t="s">
        <v>41</v>
      </c>
      <c r="X150" t="s">
        <v>36</v>
      </c>
      <c r="Y150">
        <v>2011</v>
      </c>
      <c r="Z150" t="s">
        <v>37</v>
      </c>
      <c r="AA150" t="s">
        <v>38</v>
      </c>
      <c r="AB150">
        <v>530663784</v>
      </c>
    </row>
    <row r="151" spans="23:28">
      <c r="W151" t="s">
        <v>41</v>
      </c>
      <c r="X151" t="s">
        <v>36</v>
      </c>
      <c r="Y151">
        <v>2010</v>
      </c>
      <c r="Z151" t="s">
        <v>37</v>
      </c>
      <c r="AA151" t="s">
        <v>38</v>
      </c>
      <c r="AB151">
        <v>534550011</v>
      </c>
    </row>
    <row r="152" spans="23:28">
      <c r="W152" t="s">
        <v>41</v>
      </c>
      <c r="X152" t="s">
        <v>36</v>
      </c>
      <c r="Y152">
        <v>2009</v>
      </c>
      <c r="Z152" t="s">
        <v>37</v>
      </c>
      <c r="AA152" t="s">
        <v>38</v>
      </c>
      <c r="AB152">
        <v>507982298</v>
      </c>
    </row>
    <row r="153" spans="23:28">
      <c r="W153" t="s">
        <v>41</v>
      </c>
      <c r="X153" t="s">
        <v>36</v>
      </c>
      <c r="Y153">
        <v>2008</v>
      </c>
      <c r="Z153" t="s">
        <v>37</v>
      </c>
      <c r="AA153" t="s">
        <v>38</v>
      </c>
      <c r="AB153">
        <v>623951995</v>
      </c>
    </row>
    <row r="154" spans="23:28">
      <c r="W154" t="s">
        <v>41</v>
      </c>
      <c r="X154" t="s">
        <v>36</v>
      </c>
      <c r="Y154">
        <v>2007</v>
      </c>
      <c r="Z154" t="s">
        <v>37</v>
      </c>
      <c r="AA154" t="s">
        <v>38</v>
      </c>
      <c r="AB154">
        <v>617618127</v>
      </c>
    </row>
    <row r="155" spans="23:28">
      <c r="W155" t="s">
        <v>41</v>
      </c>
      <c r="X155" t="s">
        <v>36</v>
      </c>
      <c r="Y155">
        <v>2006</v>
      </c>
      <c r="Z155" t="s">
        <v>37</v>
      </c>
      <c r="AA155" t="s">
        <v>38</v>
      </c>
      <c r="AB155">
        <v>578999395</v>
      </c>
    </row>
    <row r="156" spans="23:28">
      <c r="W156" t="s">
        <v>41</v>
      </c>
      <c r="X156" t="s">
        <v>36</v>
      </c>
      <c r="Y156">
        <v>2005</v>
      </c>
      <c r="Z156" t="s">
        <v>37</v>
      </c>
      <c r="AA156" t="s">
        <v>38</v>
      </c>
      <c r="AB156">
        <v>569257569</v>
      </c>
    </row>
    <row r="157" spans="23:28">
      <c r="W157" t="s">
        <v>41</v>
      </c>
      <c r="X157" t="s">
        <v>39</v>
      </c>
      <c r="Y157">
        <v>2020</v>
      </c>
      <c r="Z157" t="s">
        <v>37</v>
      </c>
      <c r="AA157" t="s">
        <v>38</v>
      </c>
      <c r="AB157">
        <v>34500627</v>
      </c>
    </row>
    <row r="158" spans="23:28">
      <c r="W158" t="s">
        <v>41</v>
      </c>
      <c r="X158" t="s">
        <v>39</v>
      </c>
      <c r="Y158">
        <v>2019</v>
      </c>
      <c r="Z158" t="s">
        <v>37</v>
      </c>
      <c r="AA158" t="s">
        <v>38</v>
      </c>
      <c r="AB158">
        <v>37068507</v>
      </c>
    </row>
    <row r="159" spans="23:28">
      <c r="W159" t="s">
        <v>41</v>
      </c>
      <c r="X159" t="s">
        <v>39</v>
      </c>
      <c r="Y159">
        <v>2018</v>
      </c>
      <c r="Z159" t="s">
        <v>37</v>
      </c>
      <c r="AA159" t="s">
        <v>38</v>
      </c>
      <c r="AB159">
        <v>37642675</v>
      </c>
    </row>
    <row r="160" spans="23:28">
      <c r="W160" t="s">
        <v>41</v>
      </c>
      <c r="X160" t="s">
        <v>39</v>
      </c>
      <c r="Y160">
        <v>2017</v>
      </c>
      <c r="Z160" t="s">
        <v>37</v>
      </c>
      <c r="AA160" t="s">
        <v>38</v>
      </c>
      <c r="AB160">
        <v>38719814</v>
      </c>
    </row>
    <row r="161" spans="23:28">
      <c r="W161" t="s">
        <v>41</v>
      </c>
      <c r="X161" t="s">
        <v>39</v>
      </c>
      <c r="Y161">
        <v>2016</v>
      </c>
      <c r="Z161" t="s">
        <v>37</v>
      </c>
      <c r="AA161" t="s">
        <v>38</v>
      </c>
      <c r="AB161">
        <v>38521658</v>
      </c>
    </row>
    <row r="162" spans="23:28">
      <c r="W162" t="s">
        <v>41</v>
      </c>
      <c r="X162" t="s">
        <v>39</v>
      </c>
      <c r="Y162">
        <v>2015</v>
      </c>
      <c r="Z162" t="s">
        <v>37</v>
      </c>
      <c r="AA162" t="s">
        <v>38</v>
      </c>
      <c r="AB162">
        <v>44346241</v>
      </c>
    </row>
    <row r="163" spans="23:28">
      <c r="W163" t="s">
        <v>41</v>
      </c>
      <c r="X163" t="s">
        <v>39</v>
      </c>
      <c r="Y163">
        <v>2014</v>
      </c>
      <c r="Z163" t="s">
        <v>37</v>
      </c>
      <c r="AA163" t="s">
        <v>38</v>
      </c>
      <c r="AB163">
        <v>46435535</v>
      </c>
    </row>
    <row r="164" spans="23:28">
      <c r="W164" t="s">
        <v>41</v>
      </c>
      <c r="X164" t="s">
        <v>39</v>
      </c>
      <c r="Y164">
        <v>2013</v>
      </c>
      <c r="Z164" t="s">
        <v>37</v>
      </c>
      <c r="AA164" t="s">
        <v>38</v>
      </c>
      <c r="AB164">
        <v>46962716</v>
      </c>
    </row>
    <row r="165" spans="23:28">
      <c r="W165" t="s">
        <v>41</v>
      </c>
      <c r="X165" t="s">
        <v>39</v>
      </c>
      <c r="Y165">
        <v>2012</v>
      </c>
      <c r="Z165" t="s">
        <v>37</v>
      </c>
      <c r="AA165" t="s">
        <v>38</v>
      </c>
      <c r="AB165">
        <v>39788165</v>
      </c>
    </row>
    <row r="166" spans="23:28">
      <c r="W166" t="s">
        <v>41</v>
      </c>
      <c r="X166" t="s">
        <v>39</v>
      </c>
      <c r="Y166">
        <v>2011</v>
      </c>
      <c r="Z166" t="s">
        <v>37</v>
      </c>
      <c r="AA166" t="s">
        <v>38</v>
      </c>
      <c r="AB166">
        <v>40337189</v>
      </c>
    </row>
    <row r="167" spans="23:28">
      <c r="W167" t="s">
        <v>41</v>
      </c>
      <c r="X167" t="s">
        <v>39</v>
      </c>
      <c r="Y167">
        <v>2010</v>
      </c>
      <c r="Z167" t="s">
        <v>37</v>
      </c>
      <c r="AA167" t="s">
        <v>38</v>
      </c>
      <c r="AB167">
        <v>40712275</v>
      </c>
    </row>
    <row r="168" spans="23:28">
      <c r="W168" t="s">
        <v>41</v>
      </c>
      <c r="X168" t="s">
        <v>39</v>
      </c>
      <c r="Y168">
        <v>2009</v>
      </c>
      <c r="Z168" t="s">
        <v>37</v>
      </c>
      <c r="AA168" t="s">
        <v>38</v>
      </c>
      <c r="AB168">
        <v>41400560</v>
      </c>
    </row>
    <row r="169" spans="23:28">
      <c r="W169" t="s">
        <v>41</v>
      </c>
      <c r="X169" t="s">
        <v>39</v>
      </c>
      <c r="Y169">
        <v>2008</v>
      </c>
      <c r="Z169" t="s">
        <v>37</v>
      </c>
      <c r="AA169" t="s">
        <v>38</v>
      </c>
      <c r="AB169">
        <v>51302538</v>
      </c>
    </row>
    <row r="170" spans="23:28">
      <c r="W170" t="s">
        <v>41</v>
      </c>
      <c r="X170" t="s">
        <v>39</v>
      </c>
      <c r="Y170">
        <v>2007</v>
      </c>
      <c r="Z170" t="s">
        <v>37</v>
      </c>
      <c r="AA170" t="s">
        <v>38</v>
      </c>
      <c r="AB170">
        <v>44279445</v>
      </c>
    </row>
    <row r="171" spans="23:28">
      <c r="W171" t="s">
        <v>41</v>
      </c>
      <c r="X171" t="s">
        <v>39</v>
      </c>
      <c r="Y171">
        <v>2006</v>
      </c>
      <c r="Z171" t="s">
        <v>37</v>
      </c>
      <c r="AA171" t="s">
        <v>38</v>
      </c>
      <c r="AB171">
        <v>39917864</v>
      </c>
    </row>
    <row r="172" spans="23:28">
      <c r="W172" t="s">
        <v>41</v>
      </c>
      <c r="X172" t="s">
        <v>39</v>
      </c>
      <c r="Y172">
        <v>2005</v>
      </c>
      <c r="Z172" t="s">
        <v>37</v>
      </c>
      <c r="AA172" t="s">
        <v>38</v>
      </c>
      <c r="AB172">
        <v>39074588</v>
      </c>
    </row>
    <row r="173" spans="23:28">
      <c r="W173" t="s">
        <v>6</v>
      </c>
      <c r="X173" t="s">
        <v>36</v>
      </c>
      <c r="Y173">
        <v>2021</v>
      </c>
      <c r="Z173" t="s">
        <v>37</v>
      </c>
      <c r="AA173" t="s">
        <v>38</v>
      </c>
      <c r="AB173">
        <v>5553784</v>
      </c>
    </row>
    <row r="174" spans="23:28">
      <c r="W174" t="s">
        <v>6</v>
      </c>
      <c r="X174" t="s">
        <v>36</v>
      </c>
      <c r="Y174">
        <v>2020</v>
      </c>
      <c r="Z174" t="s">
        <v>37</v>
      </c>
      <c r="AA174" t="s">
        <v>38</v>
      </c>
      <c r="AB174">
        <v>9581849</v>
      </c>
    </row>
    <row r="175" spans="23:28">
      <c r="W175" t="s">
        <v>6</v>
      </c>
      <c r="X175" t="s">
        <v>36</v>
      </c>
      <c r="Y175">
        <v>2019</v>
      </c>
      <c r="Z175" t="s">
        <v>37</v>
      </c>
      <c r="AA175" t="s">
        <v>38</v>
      </c>
      <c r="AB175">
        <v>10047163</v>
      </c>
    </row>
    <row r="176" spans="23:28">
      <c r="W176" t="s">
        <v>6</v>
      </c>
      <c r="X176" t="s">
        <v>36</v>
      </c>
      <c r="Y176">
        <v>2018</v>
      </c>
      <c r="Z176" t="s">
        <v>37</v>
      </c>
      <c r="AA176" t="s">
        <v>38</v>
      </c>
      <c r="AB176">
        <v>11096868</v>
      </c>
    </row>
    <row r="177" spans="23:28">
      <c r="W177" t="s">
        <v>6</v>
      </c>
      <c r="X177" t="s">
        <v>36</v>
      </c>
      <c r="Y177">
        <v>2017</v>
      </c>
      <c r="Z177" t="s">
        <v>37</v>
      </c>
      <c r="AA177" t="s">
        <v>38</v>
      </c>
      <c r="AB177">
        <v>11004576</v>
      </c>
    </row>
    <row r="178" spans="23:28">
      <c r="W178" t="s">
        <v>6</v>
      </c>
      <c r="X178" t="s">
        <v>36</v>
      </c>
      <c r="Y178">
        <v>2016</v>
      </c>
      <c r="Z178" t="s">
        <v>37</v>
      </c>
      <c r="AA178" t="s">
        <v>38</v>
      </c>
      <c r="AB178">
        <v>11190301</v>
      </c>
    </row>
    <row r="179" spans="23:28">
      <c r="W179" t="s">
        <v>6</v>
      </c>
      <c r="X179" t="s">
        <v>36</v>
      </c>
      <c r="Y179">
        <v>2015</v>
      </c>
      <c r="Z179" t="s">
        <v>37</v>
      </c>
      <c r="AA179" t="s">
        <v>38</v>
      </c>
      <c r="AB179">
        <v>11611619</v>
      </c>
    </row>
    <row r="180" spans="23:28">
      <c r="W180" t="s">
        <v>6</v>
      </c>
      <c r="X180" t="s">
        <v>36</v>
      </c>
      <c r="Y180">
        <v>2014</v>
      </c>
      <c r="Z180" t="s">
        <v>37</v>
      </c>
      <c r="AA180" t="s">
        <v>38</v>
      </c>
      <c r="AB180">
        <v>11291858</v>
      </c>
    </row>
    <row r="181" spans="23:28">
      <c r="W181" t="s">
        <v>6</v>
      </c>
      <c r="X181" t="s">
        <v>36</v>
      </c>
      <c r="Y181">
        <v>2013</v>
      </c>
      <c r="Z181" t="s">
        <v>37</v>
      </c>
      <c r="AA181" t="s">
        <v>38</v>
      </c>
      <c r="AB181">
        <v>11513009</v>
      </c>
    </row>
    <row r="182" spans="23:28">
      <c r="W182" t="s">
        <v>6</v>
      </c>
      <c r="X182" t="s">
        <v>36</v>
      </c>
      <c r="Y182">
        <v>2012</v>
      </c>
      <c r="Z182" t="s">
        <v>37</v>
      </c>
      <c r="AA182" t="s">
        <v>38</v>
      </c>
      <c r="AB182">
        <v>12330795</v>
      </c>
    </row>
    <row r="183" spans="23:28">
      <c r="W183" t="s">
        <v>6</v>
      </c>
      <c r="X183" t="s">
        <v>36</v>
      </c>
      <c r="Y183">
        <v>2011</v>
      </c>
      <c r="Z183" t="s">
        <v>37</v>
      </c>
      <c r="AA183" t="s">
        <v>38</v>
      </c>
      <c r="AB183">
        <v>13530983</v>
      </c>
    </row>
    <row r="184" spans="23:28">
      <c r="W184" t="s">
        <v>6</v>
      </c>
      <c r="X184" t="s">
        <v>36</v>
      </c>
      <c r="Y184">
        <v>2010</v>
      </c>
      <c r="Z184" t="s">
        <v>37</v>
      </c>
      <c r="AA184" t="s">
        <v>38</v>
      </c>
      <c r="AB184">
        <v>13323886</v>
      </c>
    </row>
    <row r="185" spans="23:28">
      <c r="W185" t="s">
        <v>6</v>
      </c>
      <c r="X185" t="s">
        <v>36</v>
      </c>
      <c r="Y185">
        <v>2009</v>
      </c>
      <c r="Z185" t="s">
        <v>37</v>
      </c>
      <c r="AA185" t="s">
        <v>38</v>
      </c>
      <c r="AB185">
        <v>10950257</v>
      </c>
    </row>
    <row r="186" spans="23:28">
      <c r="W186" t="s">
        <v>6</v>
      </c>
      <c r="X186" t="s">
        <v>36</v>
      </c>
      <c r="Y186">
        <v>2008</v>
      </c>
      <c r="Z186" t="s">
        <v>37</v>
      </c>
      <c r="AA186" t="s">
        <v>38</v>
      </c>
      <c r="AB186">
        <v>14796640</v>
      </c>
    </row>
    <row r="187" spans="23:28">
      <c r="W187" t="s">
        <v>6</v>
      </c>
      <c r="X187" t="s">
        <v>36</v>
      </c>
      <c r="Y187">
        <v>2007</v>
      </c>
      <c r="Z187" t="s">
        <v>37</v>
      </c>
      <c r="AA187" t="s">
        <v>38</v>
      </c>
      <c r="AB187">
        <v>15475813</v>
      </c>
    </row>
    <row r="188" spans="23:28">
      <c r="W188" t="s">
        <v>6</v>
      </c>
      <c r="X188" t="s">
        <v>36</v>
      </c>
      <c r="Y188">
        <v>2006</v>
      </c>
      <c r="Z188" t="s">
        <v>37</v>
      </c>
      <c r="AA188" t="s">
        <v>38</v>
      </c>
      <c r="AB188">
        <v>15061036</v>
      </c>
    </row>
    <row r="189" spans="23:28">
      <c r="W189" t="s">
        <v>6</v>
      </c>
      <c r="X189" t="s">
        <v>36</v>
      </c>
      <c r="Y189">
        <v>2005</v>
      </c>
      <c r="Z189" t="s">
        <v>37</v>
      </c>
      <c r="AA189" t="s">
        <v>38</v>
      </c>
      <c r="AB189">
        <v>13345258</v>
      </c>
    </row>
    <row r="190" spans="23:28">
      <c r="W190" t="s">
        <v>6</v>
      </c>
      <c r="X190" t="s">
        <v>39</v>
      </c>
      <c r="Y190">
        <v>2020</v>
      </c>
      <c r="Z190" t="s">
        <v>37</v>
      </c>
      <c r="AA190" t="s">
        <v>38</v>
      </c>
      <c r="AB190">
        <v>4714925</v>
      </c>
    </row>
    <row r="191" spans="23:28">
      <c r="W191" t="s">
        <v>6</v>
      </c>
      <c r="X191" t="s">
        <v>39</v>
      </c>
      <c r="Y191">
        <v>2019</v>
      </c>
      <c r="Z191" t="s">
        <v>37</v>
      </c>
      <c r="AA191" t="s">
        <v>38</v>
      </c>
      <c r="AB191">
        <v>4525127</v>
      </c>
    </row>
    <row r="192" spans="23:28">
      <c r="W192" t="s">
        <v>6</v>
      </c>
      <c r="X192" t="s">
        <v>39</v>
      </c>
      <c r="Y192">
        <v>2018</v>
      </c>
      <c r="Z192" t="s">
        <v>37</v>
      </c>
      <c r="AA192" t="s">
        <v>38</v>
      </c>
      <c r="AB192">
        <v>5073764</v>
      </c>
    </row>
    <row r="193" spans="23:28">
      <c r="W193" t="s">
        <v>6</v>
      </c>
      <c r="X193" t="s">
        <v>39</v>
      </c>
      <c r="Y193">
        <v>2017</v>
      </c>
      <c r="Z193" t="s">
        <v>37</v>
      </c>
      <c r="AA193" t="s">
        <v>38</v>
      </c>
      <c r="AB193">
        <v>4955613</v>
      </c>
    </row>
    <row r="194" spans="23:28">
      <c r="W194" t="s">
        <v>6</v>
      </c>
      <c r="X194" t="s">
        <v>39</v>
      </c>
      <c r="Y194">
        <v>2016</v>
      </c>
      <c r="Z194" t="s">
        <v>37</v>
      </c>
      <c r="AA194" t="s">
        <v>38</v>
      </c>
      <c r="AB194">
        <v>5235774</v>
      </c>
    </row>
    <row r="195" spans="23:28">
      <c r="W195" t="s">
        <v>6</v>
      </c>
      <c r="X195" t="s">
        <v>39</v>
      </c>
      <c r="Y195">
        <v>2015</v>
      </c>
      <c r="Z195" t="s">
        <v>37</v>
      </c>
      <c r="AA195" t="s">
        <v>38</v>
      </c>
      <c r="AB195">
        <v>5667711</v>
      </c>
    </row>
    <row r="196" spans="23:28">
      <c r="W196" t="s">
        <v>6</v>
      </c>
      <c r="X196" t="s">
        <v>39</v>
      </c>
      <c r="Y196">
        <v>2014</v>
      </c>
      <c r="Z196" t="s">
        <v>37</v>
      </c>
      <c r="AA196" t="s">
        <v>38</v>
      </c>
      <c r="AB196">
        <v>5219070</v>
      </c>
    </row>
    <row r="197" spans="23:28">
      <c r="W197" t="s">
        <v>6</v>
      </c>
      <c r="X197" t="s">
        <v>39</v>
      </c>
      <c r="Y197">
        <v>2013</v>
      </c>
      <c r="Z197" t="s">
        <v>37</v>
      </c>
      <c r="AA197" t="s">
        <v>38</v>
      </c>
      <c r="AB197">
        <v>5576409</v>
      </c>
    </row>
    <row r="198" spans="23:28">
      <c r="W198" t="s">
        <v>6</v>
      </c>
      <c r="X198" t="s">
        <v>39</v>
      </c>
      <c r="Y198">
        <v>2012</v>
      </c>
      <c r="Z198" t="s">
        <v>37</v>
      </c>
      <c r="AA198" t="s">
        <v>38</v>
      </c>
      <c r="AB198">
        <v>5351085</v>
      </c>
    </row>
    <row r="199" spans="23:28">
      <c r="W199" t="s">
        <v>6</v>
      </c>
      <c r="X199" t="s">
        <v>39</v>
      </c>
      <c r="Y199">
        <v>2011</v>
      </c>
      <c r="Z199" t="s">
        <v>37</v>
      </c>
      <c r="AA199" t="s">
        <v>38</v>
      </c>
      <c r="AB199">
        <v>6154845</v>
      </c>
    </row>
    <row r="200" spans="23:28">
      <c r="W200" t="s">
        <v>6</v>
      </c>
      <c r="X200" t="s">
        <v>39</v>
      </c>
      <c r="Y200">
        <v>2010</v>
      </c>
      <c r="Z200" t="s">
        <v>37</v>
      </c>
      <c r="AA200" t="s">
        <v>38</v>
      </c>
      <c r="AB200">
        <v>5959748</v>
      </c>
    </row>
    <row r="201" spans="23:28">
      <c r="W201" t="s">
        <v>6</v>
      </c>
      <c r="X201" t="s">
        <v>39</v>
      </c>
      <c r="Y201">
        <v>2009</v>
      </c>
      <c r="Z201" t="s">
        <v>37</v>
      </c>
      <c r="AA201" t="s">
        <v>38</v>
      </c>
      <c r="AB201">
        <v>5103512</v>
      </c>
    </row>
    <row r="202" spans="23:28">
      <c r="W202" t="s">
        <v>6</v>
      </c>
      <c r="X202" t="s">
        <v>39</v>
      </c>
      <c r="Y202">
        <v>2008</v>
      </c>
      <c r="Z202" t="s">
        <v>37</v>
      </c>
      <c r="AA202" t="s">
        <v>38</v>
      </c>
      <c r="AB202">
        <v>6928270</v>
      </c>
    </row>
    <row r="203" spans="23:28">
      <c r="W203" t="s">
        <v>6</v>
      </c>
      <c r="X203" t="s">
        <v>39</v>
      </c>
      <c r="Y203">
        <v>2007</v>
      </c>
      <c r="Z203" t="s">
        <v>37</v>
      </c>
      <c r="AA203" t="s">
        <v>38</v>
      </c>
      <c r="AB203">
        <v>7217367</v>
      </c>
    </row>
    <row r="204" spans="23:28">
      <c r="W204" t="s">
        <v>6</v>
      </c>
      <c r="X204" t="s">
        <v>39</v>
      </c>
      <c r="Y204">
        <v>2006</v>
      </c>
      <c r="Z204" t="s">
        <v>37</v>
      </c>
      <c r="AA204" t="s">
        <v>38</v>
      </c>
      <c r="AB204">
        <v>7098902</v>
      </c>
    </row>
    <row r="205" spans="23:28">
      <c r="W205" t="s">
        <v>6</v>
      </c>
      <c r="X205" t="s">
        <v>39</v>
      </c>
      <c r="Y205">
        <v>2005</v>
      </c>
      <c r="Z205" t="s">
        <v>37</v>
      </c>
      <c r="AA205" t="s">
        <v>38</v>
      </c>
      <c r="AB205">
        <v>6046958</v>
      </c>
    </row>
    <row r="206" spans="23:28">
      <c r="W206" t="s">
        <v>7</v>
      </c>
      <c r="X206" t="s">
        <v>36</v>
      </c>
      <c r="Y206">
        <v>2021</v>
      </c>
      <c r="Z206" t="s">
        <v>37</v>
      </c>
      <c r="AA206" t="s">
        <v>38</v>
      </c>
      <c r="AB206">
        <v>2236714</v>
      </c>
    </row>
    <row r="207" spans="23:28">
      <c r="W207" t="s">
        <v>7</v>
      </c>
      <c r="X207" t="s">
        <v>36</v>
      </c>
      <c r="Y207">
        <v>2020</v>
      </c>
      <c r="Z207" t="s">
        <v>37</v>
      </c>
      <c r="AA207" t="s">
        <v>38</v>
      </c>
      <c r="AB207">
        <v>2100316</v>
      </c>
    </row>
    <row r="208" spans="23:28">
      <c r="W208" t="s">
        <v>7</v>
      </c>
      <c r="X208" t="s">
        <v>36</v>
      </c>
      <c r="Y208">
        <v>2019</v>
      </c>
      <c r="Z208" t="s">
        <v>37</v>
      </c>
      <c r="AA208" t="s">
        <v>38</v>
      </c>
      <c r="AB208">
        <v>2571680</v>
      </c>
    </row>
    <row r="209" spans="23:28">
      <c r="W209" t="s">
        <v>7</v>
      </c>
      <c r="X209" t="s">
        <v>36</v>
      </c>
      <c r="Y209">
        <v>2018</v>
      </c>
      <c r="Z209" t="s">
        <v>37</v>
      </c>
      <c r="AA209" t="s">
        <v>38</v>
      </c>
      <c r="AB209">
        <v>2660547</v>
      </c>
    </row>
    <row r="210" spans="23:28">
      <c r="W210" t="s">
        <v>7</v>
      </c>
      <c r="X210" t="s">
        <v>36</v>
      </c>
      <c r="Y210">
        <v>2017</v>
      </c>
      <c r="Z210" t="s">
        <v>37</v>
      </c>
      <c r="AA210" t="s">
        <v>38</v>
      </c>
      <c r="AB210">
        <v>2649753</v>
      </c>
    </row>
    <row r="211" spans="23:28">
      <c r="W211" t="s">
        <v>7</v>
      </c>
      <c r="X211" t="s">
        <v>36</v>
      </c>
      <c r="Y211">
        <v>2016</v>
      </c>
      <c r="Z211" t="s">
        <v>37</v>
      </c>
      <c r="AA211" t="s">
        <v>38</v>
      </c>
      <c r="AB211">
        <v>2514509</v>
      </c>
    </row>
    <row r="212" spans="23:28">
      <c r="W212" t="s">
        <v>7</v>
      </c>
      <c r="X212" t="s">
        <v>36</v>
      </c>
      <c r="Y212">
        <v>2015</v>
      </c>
      <c r="Z212" t="s">
        <v>37</v>
      </c>
      <c r="AA212" t="s">
        <v>38</v>
      </c>
      <c r="AB212">
        <v>2699843</v>
      </c>
    </row>
    <row r="213" spans="23:28">
      <c r="W213" t="s">
        <v>7</v>
      </c>
      <c r="X213" t="s">
        <v>36</v>
      </c>
      <c r="Y213">
        <v>2014</v>
      </c>
      <c r="Z213" t="s">
        <v>37</v>
      </c>
      <c r="AA213" t="s">
        <v>38</v>
      </c>
      <c r="AB213">
        <v>2713678</v>
      </c>
    </row>
    <row r="214" spans="23:28">
      <c r="W214" t="s">
        <v>7</v>
      </c>
      <c r="X214" t="s">
        <v>36</v>
      </c>
      <c r="Y214">
        <v>2013</v>
      </c>
      <c r="Z214" t="s">
        <v>37</v>
      </c>
      <c r="AA214" t="s">
        <v>38</v>
      </c>
      <c r="AB214">
        <v>2491445</v>
      </c>
    </row>
    <row r="215" spans="23:28">
      <c r="W215" t="s">
        <v>7</v>
      </c>
      <c r="X215" t="s">
        <v>36</v>
      </c>
      <c r="Y215">
        <v>2012</v>
      </c>
      <c r="Z215" t="s">
        <v>37</v>
      </c>
      <c r="AA215" t="s">
        <v>38</v>
      </c>
      <c r="AB215">
        <v>2786765</v>
      </c>
    </row>
    <row r="216" spans="23:28">
      <c r="W216" t="s">
        <v>7</v>
      </c>
      <c r="X216" t="s">
        <v>36</v>
      </c>
      <c r="Y216">
        <v>2011</v>
      </c>
      <c r="Z216" t="s">
        <v>37</v>
      </c>
      <c r="AA216" t="s">
        <v>38</v>
      </c>
      <c r="AB216">
        <v>2891116</v>
      </c>
    </row>
    <row r="217" spans="23:28">
      <c r="W217" t="s">
        <v>7</v>
      </c>
      <c r="X217" t="s">
        <v>36</v>
      </c>
      <c r="Y217">
        <v>2010</v>
      </c>
      <c r="Z217" t="s">
        <v>37</v>
      </c>
      <c r="AA217" t="s">
        <v>38</v>
      </c>
      <c r="AB217">
        <v>2679023</v>
      </c>
    </row>
    <row r="218" spans="23:28">
      <c r="W218" t="s">
        <v>7</v>
      </c>
      <c r="X218" t="s">
        <v>36</v>
      </c>
      <c r="Y218">
        <v>2009</v>
      </c>
      <c r="Z218" t="s">
        <v>37</v>
      </c>
      <c r="AA218" t="s">
        <v>38</v>
      </c>
      <c r="AB218">
        <v>2002261</v>
      </c>
    </row>
    <row r="219" spans="23:28">
      <c r="W219" t="s">
        <v>7</v>
      </c>
      <c r="X219" t="s">
        <v>36</v>
      </c>
      <c r="Y219">
        <v>2008</v>
      </c>
      <c r="Z219" t="s">
        <v>37</v>
      </c>
      <c r="AA219" t="s">
        <v>38</v>
      </c>
      <c r="AB219">
        <v>2837080</v>
      </c>
    </row>
    <row r="220" spans="23:28">
      <c r="W220" t="s">
        <v>7</v>
      </c>
      <c r="X220" t="s">
        <v>36</v>
      </c>
      <c r="Y220">
        <v>2007</v>
      </c>
      <c r="Z220" t="s">
        <v>37</v>
      </c>
      <c r="AA220" t="s">
        <v>38</v>
      </c>
      <c r="AB220">
        <v>7301719</v>
      </c>
    </row>
    <row r="221" spans="23:28">
      <c r="W221" t="s">
        <v>7</v>
      </c>
      <c r="X221" t="s">
        <v>36</v>
      </c>
      <c r="Y221">
        <v>2006</v>
      </c>
      <c r="Z221" t="s">
        <v>37</v>
      </c>
      <c r="AA221" t="s">
        <v>38</v>
      </c>
      <c r="AB221">
        <v>7029912</v>
      </c>
    </row>
    <row r="222" spans="23:28">
      <c r="W222" t="s">
        <v>7</v>
      </c>
      <c r="X222" t="s">
        <v>36</v>
      </c>
      <c r="Y222">
        <v>2005</v>
      </c>
      <c r="Z222" t="s">
        <v>37</v>
      </c>
      <c r="AA222" t="s">
        <v>38</v>
      </c>
      <c r="AB222">
        <v>5855297</v>
      </c>
    </row>
    <row r="223" spans="23:28">
      <c r="W223" t="s">
        <v>8</v>
      </c>
      <c r="X223" t="s">
        <v>36</v>
      </c>
      <c r="Y223">
        <v>2021</v>
      </c>
      <c r="Z223" t="s">
        <v>37</v>
      </c>
      <c r="AA223" t="s">
        <v>38</v>
      </c>
      <c r="AB223">
        <v>113196607</v>
      </c>
    </row>
    <row r="224" spans="23:28">
      <c r="W224" t="s">
        <v>8</v>
      </c>
      <c r="X224" t="s">
        <v>36</v>
      </c>
      <c r="Y224">
        <v>2020</v>
      </c>
      <c r="Z224" t="s">
        <v>37</v>
      </c>
      <c r="AA224" t="s">
        <v>38</v>
      </c>
      <c r="AB224">
        <v>104975039</v>
      </c>
    </row>
    <row r="225" spans="23:28">
      <c r="W225" t="s">
        <v>8</v>
      </c>
      <c r="X225" t="s">
        <v>36</v>
      </c>
      <c r="Y225">
        <v>2019</v>
      </c>
      <c r="Z225" t="s">
        <v>37</v>
      </c>
      <c r="AA225" t="s">
        <v>38</v>
      </c>
      <c r="AB225">
        <v>118496562</v>
      </c>
    </row>
    <row r="226" spans="23:28">
      <c r="W226" t="s">
        <v>8</v>
      </c>
      <c r="X226" t="s">
        <v>36</v>
      </c>
      <c r="Y226">
        <v>2018</v>
      </c>
      <c r="Z226" t="s">
        <v>37</v>
      </c>
      <c r="AA226" t="s">
        <v>38</v>
      </c>
      <c r="AB226">
        <v>121958557</v>
      </c>
    </row>
    <row r="227" spans="23:28">
      <c r="W227" t="s">
        <v>8</v>
      </c>
      <c r="X227" t="s">
        <v>36</v>
      </c>
      <c r="Y227">
        <v>2017</v>
      </c>
      <c r="Z227" t="s">
        <v>37</v>
      </c>
      <c r="AA227" t="s">
        <v>38</v>
      </c>
      <c r="AB227">
        <v>124426758</v>
      </c>
    </row>
    <row r="228" spans="23:28">
      <c r="W228" t="s">
        <v>8</v>
      </c>
      <c r="X228" t="s">
        <v>36</v>
      </c>
      <c r="Y228">
        <v>2016</v>
      </c>
      <c r="Z228" t="s">
        <v>37</v>
      </c>
      <c r="AA228" t="s">
        <v>38</v>
      </c>
      <c r="AB228">
        <v>124700552</v>
      </c>
    </row>
    <row r="229" spans="23:28">
      <c r="W229" t="s">
        <v>8</v>
      </c>
      <c r="X229" t="s">
        <v>36</v>
      </c>
      <c r="Y229">
        <v>2015</v>
      </c>
      <c r="Z229" t="s">
        <v>37</v>
      </c>
      <c r="AA229" t="s">
        <v>38</v>
      </c>
      <c r="AB229">
        <v>130529834</v>
      </c>
    </row>
    <row r="230" spans="23:28">
      <c r="W230" t="s">
        <v>8</v>
      </c>
      <c r="X230" t="s">
        <v>36</v>
      </c>
      <c r="Y230">
        <v>2014</v>
      </c>
      <c r="Z230" t="s">
        <v>37</v>
      </c>
      <c r="AA230" t="s">
        <v>38</v>
      </c>
      <c r="AB230">
        <v>132357404</v>
      </c>
    </row>
    <row r="231" spans="23:28">
      <c r="W231" t="s">
        <v>8</v>
      </c>
      <c r="X231" t="s">
        <v>36</v>
      </c>
      <c r="Y231">
        <v>2013</v>
      </c>
      <c r="Z231" t="s">
        <v>37</v>
      </c>
      <c r="AA231" t="s">
        <v>38</v>
      </c>
      <c r="AB231">
        <v>130596857</v>
      </c>
    </row>
    <row r="232" spans="23:28">
      <c r="W232" t="s">
        <v>8</v>
      </c>
      <c r="X232" t="s">
        <v>36</v>
      </c>
      <c r="Y232">
        <v>2012</v>
      </c>
      <c r="Z232" t="s">
        <v>37</v>
      </c>
      <c r="AA232" t="s">
        <v>38</v>
      </c>
      <c r="AB232">
        <v>124190842</v>
      </c>
    </row>
    <row r="233" spans="23:28">
      <c r="W233" t="s">
        <v>8</v>
      </c>
      <c r="X233" t="s">
        <v>36</v>
      </c>
      <c r="Y233">
        <v>2011</v>
      </c>
      <c r="Z233" t="s">
        <v>37</v>
      </c>
      <c r="AA233" t="s">
        <v>38</v>
      </c>
      <c r="AB233">
        <v>127954036</v>
      </c>
    </row>
    <row r="234" spans="23:28">
      <c r="W234" t="s">
        <v>8</v>
      </c>
      <c r="X234" t="s">
        <v>36</v>
      </c>
      <c r="Y234">
        <v>2010</v>
      </c>
      <c r="Z234" t="s">
        <v>37</v>
      </c>
      <c r="AA234" t="s">
        <v>38</v>
      </c>
      <c r="AB234">
        <v>128676784</v>
      </c>
    </row>
    <row r="235" spans="23:28">
      <c r="W235" t="s">
        <v>8</v>
      </c>
      <c r="X235" t="s">
        <v>36</v>
      </c>
      <c r="Y235">
        <v>2009</v>
      </c>
      <c r="Z235" t="s">
        <v>37</v>
      </c>
      <c r="AA235" t="s">
        <v>38</v>
      </c>
      <c r="AB235">
        <v>104618273</v>
      </c>
    </row>
    <row r="236" spans="23:28">
      <c r="W236" t="s">
        <v>8</v>
      </c>
      <c r="X236" t="s">
        <v>36</v>
      </c>
      <c r="Y236">
        <v>2008</v>
      </c>
      <c r="Z236" t="s">
        <v>37</v>
      </c>
      <c r="AA236" t="s">
        <v>38</v>
      </c>
      <c r="AB236">
        <v>150218799</v>
      </c>
    </row>
    <row r="237" spans="23:28">
      <c r="W237" t="s">
        <v>8</v>
      </c>
      <c r="X237" t="s">
        <v>36</v>
      </c>
      <c r="Y237">
        <v>2007</v>
      </c>
      <c r="Z237" t="s">
        <v>37</v>
      </c>
      <c r="AA237" t="s">
        <v>38</v>
      </c>
      <c r="AB237">
        <v>150472171</v>
      </c>
    </row>
    <row r="238" spans="23:28">
      <c r="W238" t="s">
        <v>8</v>
      </c>
      <c r="X238" t="s">
        <v>36</v>
      </c>
      <c r="Y238">
        <v>2006</v>
      </c>
      <c r="Z238" t="s">
        <v>37</v>
      </c>
      <c r="AA238" t="s">
        <v>38</v>
      </c>
      <c r="AB238">
        <v>140111318</v>
      </c>
    </row>
    <row r="239" spans="23:28">
      <c r="W239" t="s">
        <v>8</v>
      </c>
      <c r="X239" t="s">
        <v>36</v>
      </c>
      <c r="Y239">
        <v>2005</v>
      </c>
      <c r="Z239" t="s">
        <v>37</v>
      </c>
      <c r="AA239" t="s">
        <v>38</v>
      </c>
      <c r="AB239">
        <v>134544253</v>
      </c>
    </row>
    <row r="240" spans="23:28">
      <c r="W240" t="s">
        <v>8</v>
      </c>
      <c r="X240" t="s">
        <v>39</v>
      </c>
      <c r="Y240">
        <v>2020</v>
      </c>
      <c r="Z240" t="s">
        <v>37</v>
      </c>
      <c r="AA240" t="s">
        <v>38</v>
      </c>
      <c r="AB240">
        <v>6216539</v>
      </c>
    </row>
    <row r="241" spans="23:28">
      <c r="W241" t="s">
        <v>8</v>
      </c>
      <c r="X241" t="s">
        <v>39</v>
      </c>
      <c r="Y241">
        <v>2019</v>
      </c>
      <c r="Z241" t="s">
        <v>37</v>
      </c>
      <c r="AA241" t="s">
        <v>38</v>
      </c>
      <c r="AB241">
        <v>6595332</v>
      </c>
    </row>
    <row r="242" spans="23:28">
      <c r="W242" t="s">
        <v>8</v>
      </c>
      <c r="X242" t="s">
        <v>39</v>
      </c>
      <c r="Y242">
        <v>2018</v>
      </c>
      <c r="Z242" t="s">
        <v>37</v>
      </c>
      <c r="AA242" t="s">
        <v>38</v>
      </c>
      <c r="AB242">
        <v>5988366</v>
      </c>
    </row>
    <row r="243" spans="23:28">
      <c r="W243" t="s">
        <v>8</v>
      </c>
      <c r="X243" t="s">
        <v>39</v>
      </c>
      <c r="Y243">
        <v>2017</v>
      </c>
      <c r="Z243" t="s">
        <v>37</v>
      </c>
      <c r="AA243" t="s">
        <v>38</v>
      </c>
      <c r="AB243">
        <v>6707214</v>
      </c>
    </row>
    <row r="244" spans="23:28">
      <c r="W244" t="s">
        <v>8</v>
      </c>
      <c r="X244" t="s">
        <v>39</v>
      </c>
      <c r="Y244">
        <v>2016</v>
      </c>
      <c r="Z244" t="s">
        <v>37</v>
      </c>
      <c r="AA244" t="s">
        <v>38</v>
      </c>
      <c r="AB244">
        <v>6714197</v>
      </c>
    </row>
    <row r="245" spans="23:28">
      <c r="W245" t="s">
        <v>8</v>
      </c>
      <c r="X245" t="s">
        <v>39</v>
      </c>
      <c r="Y245">
        <v>2015</v>
      </c>
      <c r="Z245" t="s">
        <v>37</v>
      </c>
      <c r="AA245" t="s">
        <v>38</v>
      </c>
      <c r="AB245">
        <v>11941499</v>
      </c>
    </row>
    <row r="246" spans="23:28">
      <c r="W246" t="s">
        <v>8</v>
      </c>
      <c r="X246" t="s">
        <v>39</v>
      </c>
      <c r="Y246">
        <v>2014</v>
      </c>
      <c r="Z246" t="s">
        <v>37</v>
      </c>
      <c r="AA246" t="s">
        <v>38</v>
      </c>
      <c r="AB246">
        <v>14603324</v>
      </c>
    </row>
    <row r="247" spans="23:28">
      <c r="W247" t="s">
        <v>8</v>
      </c>
      <c r="X247" t="s">
        <v>39</v>
      </c>
      <c r="Y247">
        <v>2013</v>
      </c>
      <c r="Z247" t="s">
        <v>37</v>
      </c>
      <c r="AA247" t="s">
        <v>38</v>
      </c>
      <c r="AB247">
        <v>13704305</v>
      </c>
    </row>
    <row r="248" spans="23:28">
      <c r="W248" t="s">
        <v>8</v>
      </c>
      <c r="X248" t="s">
        <v>39</v>
      </c>
      <c r="Y248">
        <v>2012</v>
      </c>
      <c r="Z248" t="s">
        <v>37</v>
      </c>
      <c r="AA248" t="s">
        <v>38</v>
      </c>
      <c r="AB248">
        <v>9261565</v>
      </c>
    </row>
    <row r="249" spans="23:28">
      <c r="W249" t="s">
        <v>8</v>
      </c>
      <c r="X249" t="s">
        <v>39</v>
      </c>
      <c r="Y249">
        <v>2011</v>
      </c>
      <c r="Z249" t="s">
        <v>37</v>
      </c>
      <c r="AA249" t="s">
        <v>38</v>
      </c>
      <c r="AB249">
        <v>7311752</v>
      </c>
    </row>
    <row r="250" spans="23:28">
      <c r="W250" t="s">
        <v>8</v>
      </c>
      <c r="X250" t="s">
        <v>39</v>
      </c>
      <c r="Y250">
        <v>2010</v>
      </c>
      <c r="Z250" t="s">
        <v>37</v>
      </c>
      <c r="AA250" t="s">
        <v>38</v>
      </c>
      <c r="AB250">
        <v>7487315</v>
      </c>
    </row>
    <row r="251" spans="23:28">
      <c r="W251" t="s">
        <v>8</v>
      </c>
      <c r="X251" t="s">
        <v>39</v>
      </c>
      <c r="Y251">
        <v>2009</v>
      </c>
      <c r="Z251" t="s">
        <v>37</v>
      </c>
      <c r="AA251" t="s">
        <v>38</v>
      </c>
      <c r="AB251">
        <v>5453421</v>
      </c>
    </row>
    <row r="252" spans="23:28">
      <c r="W252" t="s">
        <v>8</v>
      </c>
      <c r="X252" t="s">
        <v>39</v>
      </c>
      <c r="Y252">
        <v>2008</v>
      </c>
      <c r="Z252" t="s">
        <v>37</v>
      </c>
      <c r="AA252" t="s">
        <v>38</v>
      </c>
      <c r="AB252">
        <v>7163204</v>
      </c>
    </row>
    <row r="253" spans="23:28">
      <c r="W253" t="s">
        <v>8</v>
      </c>
      <c r="X253" t="s">
        <v>39</v>
      </c>
      <c r="Y253">
        <v>2007</v>
      </c>
      <c r="Z253" t="s">
        <v>37</v>
      </c>
      <c r="AA253" t="s">
        <v>38</v>
      </c>
      <c r="AB253">
        <v>7371999</v>
      </c>
    </row>
    <row r="254" spans="23:28">
      <c r="W254" t="s">
        <v>8</v>
      </c>
      <c r="X254" t="s">
        <v>39</v>
      </c>
      <c r="Y254">
        <v>2006</v>
      </c>
      <c r="Z254" t="s">
        <v>37</v>
      </c>
      <c r="AA254" t="s">
        <v>38</v>
      </c>
      <c r="AB254">
        <v>6861677</v>
      </c>
    </row>
    <row r="255" spans="23:28">
      <c r="W255" t="s">
        <v>8</v>
      </c>
      <c r="X255" t="s">
        <v>39</v>
      </c>
      <c r="Y255">
        <v>2005</v>
      </c>
      <c r="Z255" t="s">
        <v>37</v>
      </c>
      <c r="AA255" t="s">
        <v>38</v>
      </c>
      <c r="AB255">
        <v>6390292</v>
      </c>
    </row>
    <row r="256" spans="23:28">
      <c r="W256" t="s">
        <v>9</v>
      </c>
      <c r="X256" t="s">
        <v>36</v>
      </c>
      <c r="Y256">
        <v>2021</v>
      </c>
      <c r="Z256" t="s">
        <v>37</v>
      </c>
      <c r="AA256" t="s">
        <v>38</v>
      </c>
      <c r="AB256">
        <v>10648744</v>
      </c>
    </row>
    <row r="257" spans="23:28">
      <c r="W257" t="s">
        <v>9</v>
      </c>
      <c r="X257" t="s">
        <v>36</v>
      </c>
      <c r="Y257">
        <v>2020</v>
      </c>
      <c r="Z257" t="s">
        <v>37</v>
      </c>
      <c r="AA257" t="s">
        <v>38</v>
      </c>
      <c r="AB257">
        <v>10633682</v>
      </c>
    </row>
    <row r="258" spans="23:28">
      <c r="W258" t="s">
        <v>9</v>
      </c>
      <c r="X258" t="s">
        <v>36</v>
      </c>
      <c r="Y258">
        <v>2019</v>
      </c>
      <c r="Z258" t="s">
        <v>37</v>
      </c>
      <c r="AA258" t="s">
        <v>38</v>
      </c>
      <c r="AB258">
        <v>12773480</v>
      </c>
    </row>
    <row r="259" spans="23:28">
      <c r="W259" t="s">
        <v>9</v>
      </c>
      <c r="X259" t="s">
        <v>36</v>
      </c>
      <c r="Y259">
        <v>2018</v>
      </c>
      <c r="Z259" t="s">
        <v>37</v>
      </c>
      <c r="AA259" t="s">
        <v>38</v>
      </c>
      <c r="AB259">
        <v>13754139</v>
      </c>
    </row>
    <row r="260" spans="23:28">
      <c r="W260" t="s">
        <v>9</v>
      </c>
      <c r="X260" t="s">
        <v>36</v>
      </c>
      <c r="Y260">
        <v>2017</v>
      </c>
      <c r="Z260" t="s">
        <v>37</v>
      </c>
      <c r="AA260" t="s">
        <v>38</v>
      </c>
      <c r="AB260">
        <v>13926959</v>
      </c>
    </row>
    <row r="261" spans="23:28">
      <c r="W261" t="s">
        <v>9</v>
      </c>
      <c r="X261" t="s">
        <v>36</v>
      </c>
      <c r="Y261">
        <v>2016</v>
      </c>
      <c r="Z261" t="s">
        <v>37</v>
      </c>
      <c r="AA261" t="s">
        <v>38</v>
      </c>
      <c r="AB261">
        <v>13522153</v>
      </c>
    </row>
    <row r="262" spans="23:28">
      <c r="W262" t="s">
        <v>9</v>
      </c>
      <c r="X262" t="s">
        <v>36</v>
      </c>
      <c r="Y262">
        <v>2015</v>
      </c>
      <c r="Z262" t="s">
        <v>37</v>
      </c>
      <c r="AA262" t="s">
        <v>38</v>
      </c>
      <c r="AB262">
        <v>12910819</v>
      </c>
    </row>
    <row r="263" spans="23:28">
      <c r="W263" t="s">
        <v>9</v>
      </c>
      <c r="X263" t="s">
        <v>36</v>
      </c>
      <c r="Y263">
        <v>2014</v>
      </c>
      <c r="Z263" t="s">
        <v>37</v>
      </c>
      <c r="AA263" t="s">
        <v>38</v>
      </c>
      <c r="AB263">
        <v>12889676</v>
      </c>
    </row>
    <row r="264" spans="23:28">
      <c r="W264" t="s">
        <v>9</v>
      </c>
      <c r="X264" t="s">
        <v>36</v>
      </c>
      <c r="Y264">
        <v>2013</v>
      </c>
      <c r="Z264" t="s">
        <v>37</v>
      </c>
      <c r="AA264" t="s">
        <v>38</v>
      </c>
      <c r="AB264">
        <v>12902993</v>
      </c>
    </row>
    <row r="265" spans="23:28">
      <c r="W265" t="s">
        <v>9</v>
      </c>
      <c r="X265" t="s">
        <v>36</v>
      </c>
      <c r="Y265">
        <v>2012</v>
      </c>
      <c r="Z265" t="s">
        <v>37</v>
      </c>
      <c r="AA265" t="s">
        <v>38</v>
      </c>
      <c r="AB265">
        <v>3811864</v>
      </c>
    </row>
    <row r="266" spans="23:28">
      <c r="W266" t="s">
        <v>9</v>
      </c>
      <c r="X266" t="s">
        <v>36</v>
      </c>
      <c r="Y266">
        <v>2011</v>
      </c>
      <c r="Z266" t="s">
        <v>37</v>
      </c>
      <c r="AA266" t="s">
        <v>38</v>
      </c>
      <c r="AB266">
        <v>3954603</v>
      </c>
    </row>
    <row r="267" spans="23:28">
      <c r="W267" t="s">
        <v>9</v>
      </c>
      <c r="X267" t="s">
        <v>36</v>
      </c>
      <c r="Y267">
        <v>2010</v>
      </c>
      <c r="Z267" t="s">
        <v>37</v>
      </c>
      <c r="AA267" t="s">
        <v>38</v>
      </c>
      <c r="AB267">
        <v>4894030</v>
      </c>
    </row>
    <row r="268" spans="23:28">
      <c r="W268" t="s">
        <v>9</v>
      </c>
      <c r="X268" t="s">
        <v>36</v>
      </c>
      <c r="Y268">
        <v>2009</v>
      </c>
      <c r="Z268" t="s">
        <v>37</v>
      </c>
      <c r="AA268" t="s">
        <v>38</v>
      </c>
      <c r="AB268">
        <v>8358431</v>
      </c>
    </row>
    <row r="269" spans="23:28">
      <c r="W269" t="s">
        <v>9</v>
      </c>
      <c r="X269" t="s">
        <v>36</v>
      </c>
      <c r="Y269">
        <v>2008</v>
      </c>
      <c r="Z269" t="s">
        <v>37</v>
      </c>
      <c r="AA269" t="s">
        <v>38</v>
      </c>
      <c r="AB269">
        <v>10771964</v>
      </c>
    </row>
    <row r="270" spans="23:28">
      <c r="W270" t="s">
        <v>9</v>
      </c>
      <c r="X270" t="s">
        <v>36</v>
      </c>
      <c r="Y270">
        <v>2007</v>
      </c>
      <c r="Z270" t="s">
        <v>37</v>
      </c>
      <c r="AA270" t="s">
        <v>38</v>
      </c>
      <c r="AB270">
        <v>9333992</v>
      </c>
    </row>
    <row r="271" spans="23:28">
      <c r="W271" t="s">
        <v>9</v>
      </c>
      <c r="X271" t="s">
        <v>36</v>
      </c>
      <c r="Y271">
        <v>2006</v>
      </c>
      <c r="Z271" t="s">
        <v>37</v>
      </c>
      <c r="AA271" t="s">
        <v>38</v>
      </c>
      <c r="AB271">
        <v>8866208</v>
      </c>
    </row>
    <row r="272" spans="23:28">
      <c r="W272" t="s">
        <v>9</v>
      </c>
      <c r="X272" t="s">
        <v>36</v>
      </c>
      <c r="Y272">
        <v>2005</v>
      </c>
      <c r="Z272" t="s">
        <v>37</v>
      </c>
      <c r="AA272" t="s">
        <v>38</v>
      </c>
      <c r="AB272">
        <v>10029491</v>
      </c>
    </row>
    <row r="273" spans="23:28">
      <c r="W273" t="s">
        <v>9</v>
      </c>
      <c r="X273" t="s">
        <v>39</v>
      </c>
      <c r="Y273">
        <v>2020</v>
      </c>
      <c r="Z273" t="s">
        <v>37</v>
      </c>
      <c r="AA273" t="s">
        <v>38</v>
      </c>
      <c r="AB273">
        <v>361745</v>
      </c>
    </row>
    <row r="274" spans="23:28">
      <c r="W274" t="s">
        <v>9</v>
      </c>
      <c r="X274" t="s">
        <v>39</v>
      </c>
      <c r="Y274">
        <v>2019</v>
      </c>
      <c r="Z274" t="s">
        <v>37</v>
      </c>
      <c r="AA274" t="s">
        <v>38</v>
      </c>
      <c r="AB274">
        <v>407667</v>
      </c>
    </row>
    <row r="275" spans="23:28">
      <c r="W275" t="s">
        <v>9</v>
      </c>
      <c r="X275" t="s">
        <v>39</v>
      </c>
      <c r="Y275">
        <v>2018</v>
      </c>
      <c r="Z275" t="s">
        <v>37</v>
      </c>
      <c r="AA275" t="s">
        <v>38</v>
      </c>
      <c r="AB275">
        <v>449576</v>
      </c>
    </row>
    <row r="276" spans="23:28">
      <c r="W276" t="s">
        <v>9</v>
      </c>
      <c r="X276" t="s">
        <v>39</v>
      </c>
      <c r="Y276">
        <v>2017</v>
      </c>
      <c r="Z276" t="s">
        <v>37</v>
      </c>
      <c r="AA276" t="s">
        <v>38</v>
      </c>
      <c r="AB276">
        <v>435664</v>
      </c>
    </row>
    <row r="277" spans="23:28">
      <c r="W277" t="s">
        <v>9</v>
      </c>
      <c r="X277" t="s">
        <v>39</v>
      </c>
      <c r="Y277">
        <v>2016</v>
      </c>
      <c r="Z277" t="s">
        <v>37</v>
      </c>
      <c r="AA277" t="s">
        <v>38</v>
      </c>
      <c r="AB277">
        <v>410107</v>
      </c>
    </row>
    <row r="278" spans="23:28">
      <c r="W278" t="s">
        <v>9</v>
      </c>
      <c r="X278" t="s">
        <v>39</v>
      </c>
      <c r="Y278">
        <v>2015</v>
      </c>
      <c r="Z278" t="s">
        <v>37</v>
      </c>
      <c r="AA278" t="s">
        <v>38</v>
      </c>
      <c r="AB278">
        <v>436168</v>
      </c>
    </row>
    <row r="279" spans="23:28">
      <c r="W279" t="s">
        <v>9</v>
      </c>
      <c r="X279" t="s">
        <v>39</v>
      </c>
      <c r="Y279">
        <v>2014</v>
      </c>
      <c r="Z279" t="s">
        <v>37</v>
      </c>
      <c r="AA279" t="s">
        <v>38</v>
      </c>
      <c r="AB279">
        <v>460334</v>
      </c>
    </row>
    <row r="280" spans="23:28">
      <c r="W280" t="s">
        <v>9</v>
      </c>
      <c r="X280" t="s">
        <v>39</v>
      </c>
      <c r="Y280">
        <v>2013</v>
      </c>
      <c r="Z280" t="s">
        <v>37</v>
      </c>
      <c r="AA280" t="s">
        <v>38</v>
      </c>
      <c r="AB280">
        <v>469646</v>
      </c>
    </row>
    <row r="281" spans="23:28">
      <c r="W281" t="s">
        <v>9</v>
      </c>
      <c r="X281" t="s">
        <v>39</v>
      </c>
      <c r="Y281">
        <v>2012</v>
      </c>
      <c r="Z281" t="s">
        <v>37</v>
      </c>
      <c r="AA281" t="s">
        <v>38</v>
      </c>
      <c r="AB281">
        <v>95955</v>
      </c>
    </row>
    <row r="282" spans="23:28">
      <c r="W282" t="s">
        <v>9</v>
      </c>
      <c r="X282" t="s">
        <v>39</v>
      </c>
      <c r="Y282">
        <v>2011</v>
      </c>
      <c r="Z282" t="s">
        <v>37</v>
      </c>
      <c r="AA282" t="s">
        <v>38</v>
      </c>
      <c r="AB282">
        <v>101216</v>
      </c>
    </row>
    <row r="283" spans="23:28">
      <c r="W283" t="s">
        <v>9</v>
      </c>
      <c r="X283" t="s">
        <v>39</v>
      </c>
      <c r="Y283">
        <v>2010</v>
      </c>
      <c r="Z283" t="s">
        <v>37</v>
      </c>
      <c r="AA283" t="s">
        <v>38</v>
      </c>
      <c r="AB283">
        <v>1241561</v>
      </c>
    </row>
    <row r="284" spans="23:28">
      <c r="W284" t="s">
        <v>9</v>
      </c>
      <c r="X284" t="s">
        <v>39</v>
      </c>
      <c r="Y284">
        <v>2009</v>
      </c>
      <c r="Z284" t="s">
        <v>37</v>
      </c>
      <c r="AA284" t="s">
        <v>38</v>
      </c>
      <c r="AB284">
        <v>5462962</v>
      </c>
    </row>
    <row r="285" spans="23:28">
      <c r="W285" t="s">
        <v>9</v>
      </c>
      <c r="X285" t="s">
        <v>39</v>
      </c>
      <c r="Y285">
        <v>2008</v>
      </c>
      <c r="Z285" t="s">
        <v>37</v>
      </c>
      <c r="AA285" t="s">
        <v>38</v>
      </c>
      <c r="AB285">
        <v>6278600</v>
      </c>
    </row>
    <row r="286" spans="23:28">
      <c r="W286" t="s">
        <v>9</v>
      </c>
      <c r="X286" t="s">
        <v>39</v>
      </c>
      <c r="Y286">
        <v>2007</v>
      </c>
      <c r="Z286" t="s">
        <v>37</v>
      </c>
      <c r="AA286" t="s">
        <v>38</v>
      </c>
      <c r="AB286">
        <v>6264359</v>
      </c>
    </row>
    <row r="287" spans="23:28">
      <c r="W287" t="s">
        <v>9</v>
      </c>
      <c r="X287" t="s">
        <v>39</v>
      </c>
      <c r="Y287">
        <v>2006</v>
      </c>
      <c r="Z287" t="s">
        <v>37</v>
      </c>
      <c r="AA287" t="s">
        <v>38</v>
      </c>
      <c r="AB287">
        <v>6287053</v>
      </c>
    </row>
    <row r="288" spans="23:28">
      <c r="W288" t="s">
        <v>9</v>
      </c>
      <c r="X288" t="s">
        <v>39</v>
      </c>
      <c r="Y288">
        <v>2005</v>
      </c>
      <c r="Z288" t="s">
        <v>37</v>
      </c>
      <c r="AA288" t="s">
        <v>38</v>
      </c>
      <c r="AB288">
        <v>6432783</v>
      </c>
    </row>
    <row r="289" spans="23:28">
      <c r="W289" t="s">
        <v>10</v>
      </c>
      <c r="X289" t="s">
        <v>36</v>
      </c>
      <c r="Y289">
        <v>2021</v>
      </c>
      <c r="Z289" t="s">
        <v>37</v>
      </c>
      <c r="AA289" t="s">
        <v>38</v>
      </c>
      <c r="AB289">
        <v>7873966</v>
      </c>
    </row>
    <row r="290" spans="23:28">
      <c r="W290" t="s">
        <v>10</v>
      </c>
      <c r="X290" t="s">
        <v>36</v>
      </c>
      <c r="Y290">
        <v>2020</v>
      </c>
      <c r="Z290" t="s">
        <v>37</v>
      </c>
      <c r="AA290" t="s">
        <v>38</v>
      </c>
      <c r="AB290">
        <v>8310489</v>
      </c>
    </row>
    <row r="291" spans="23:28">
      <c r="W291" t="s">
        <v>10</v>
      </c>
      <c r="X291" t="s">
        <v>36</v>
      </c>
      <c r="Y291">
        <v>2019</v>
      </c>
      <c r="Z291" t="s">
        <v>37</v>
      </c>
      <c r="AA291" t="s">
        <v>38</v>
      </c>
      <c r="AB291">
        <v>8569700</v>
      </c>
    </row>
    <row r="292" spans="23:28">
      <c r="W292" t="s">
        <v>10</v>
      </c>
      <c r="X292" t="s">
        <v>36</v>
      </c>
      <c r="Y292">
        <v>2018</v>
      </c>
      <c r="Z292" t="s">
        <v>37</v>
      </c>
      <c r="AA292" t="s">
        <v>38</v>
      </c>
      <c r="AB292">
        <v>8903493</v>
      </c>
    </row>
    <row r="293" spans="23:28">
      <c r="W293" t="s">
        <v>10</v>
      </c>
      <c r="X293" t="s">
        <v>36</v>
      </c>
      <c r="Y293">
        <v>2017</v>
      </c>
      <c r="Z293" t="s">
        <v>37</v>
      </c>
      <c r="AA293" t="s">
        <v>38</v>
      </c>
      <c r="AB293">
        <v>8794033</v>
      </c>
    </row>
    <row r="294" spans="23:28">
      <c r="W294" t="s">
        <v>10</v>
      </c>
      <c r="X294" t="s">
        <v>36</v>
      </c>
      <c r="Y294">
        <v>2016</v>
      </c>
      <c r="Z294" t="s">
        <v>37</v>
      </c>
      <c r="AA294" t="s">
        <v>38</v>
      </c>
      <c r="AB294">
        <v>8736719</v>
      </c>
    </row>
    <row r="295" spans="23:28">
      <c r="W295" t="s">
        <v>10</v>
      </c>
      <c r="X295" t="s">
        <v>36</v>
      </c>
      <c r="Y295">
        <v>2015</v>
      </c>
      <c r="Z295" t="s">
        <v>37</v>
      </c>
      <c r="AA295" t="s">
        <v>38</v>
      </c>
      <c r="AB295">
        <v>8566102</v>
      </c>
    </row>
    <row r="296" spans="23:28">
      <c r="W296" t="s">
        <v>10</v>
      </c>
      <c r="X296" t="s">
        <v>36</v>
      </c>
      <c r="Y296">
        <v>2014</v>
      </c>
      <c r="Z296" t="s">
        <v>37</v>
      </c>
      <c r="AA296" t="s">
        <v>38</v>
      </c>
      <c r="AB296">
        <v>8546923</v>
      </c>
    </row>
    <row r="297" spans="23:28">
      <c r="W297" t="s">
        <v>10</v>
      </c>
      <c r="X297" t="s">
        <v>36</v>
      </c>
      <c r="Y297">
        <v>2013</v>
      </c>
      <c r="Z297" t="s">
        <v>37</v>
      </c>
      <c r="AA297" t="s">
        <v>38</v>
      </c>
      <c r="AB297">
        <v>8731448</v>
      </c>
    </row>
    <row r="298" spans="23:28">
      <c r="W298" t="s">
        <v>10</v>
      </c>
      <c r="X298" t="s">
        <v>36</v>
      </c>
      <c r="Y298">
        <v>2012</v>
      </c>
      <c r="Z298" t="s">
        <v>37</v>
      </c>
      <c r="AA298" t="s">
        <v>38</v>
      </c>
      <c r="AB298">
        <v>362172</v>
      </c>
    </row>
    <row r="299" spans="23:28">
      <c r="W299" t="s">
        <v>10</v>
      </c>
      <c r="X299" t="s">
        <v>36</v>
      </c>
      <c r="Y299">
        <v>2011</v>
      </c>
      <c r="Z299" t="s">
        <v>37</v>
      </c>
      <c r="AA299" t="s">
        <v>38</v>
      </c>
      <c r="AB299">
        <v>260174</v>
      </c>
    </row>
    <row r="300" spans="23:28">
      <c r="W300" t="s">
        <v>10</v>
      </c>
      <c r="X300" t="s">
        <v>36</v>
      </c>
      <c r="Y300">
        <v>2010</v>
      </c>
      <c r="Z300" t="s">
        <v>37</v>
      </c>
      <c r="AA300" t="s">
        <v>38</v>
      </c>
      <c r="AB300">
        <v>239250</v>
      </c>
    </row>
    <row r="301" spans="23:28">
      <c r="W301" t="s">
        <v>10</v>
      </c>
      <c r="X301" t="s">
        <v>36</v>
      </c>
      <c r="Y301">
        <v>2009</v>
      </c>
      <c r="Z301" t="s">
        <v>37</v>
      </c>
      <c r="AA301" t="s">
        <v>38</v>
      </c>
      <c r="AB301">
        <v>220681</v>
      </c>
    </row>
    <row r="302" spans="23:28">
      <c r="W302" t="s">
        <v>10</v>
      </c>
      <c r="X302" t="s">
        <v>36</v>
      </c>
      <c r="Y302">
        <v>2008</v>
      </c>
      <c r="Z302" t="s">
        <v>37</v>
      </c>
      <c r="AA302" t="s">
        <v>38</v>
      </c>
      <c r="AB302">
        <v>312430</v>
      </c>
    </row>
    <row r="303" spans="23:28">
      <c r="W303" t="s">
        <v>10</v>
      </c>
      <c r="X303" t="s">
        <v>36</v>
      </c>
      <c r="Y303">
        <v>2007</v>
      </c>
      <c r="Z303" t="s">
        <v>37</v>
      </c>
      <c r="AA303" t="s">
        <v>38</v>
      </c>
      <c r="AB303">
        <v>381409</v>
      </c>
    </row>
    <row r="304" spans="23:28">
      <c r="W304" t="s">
        <v>10</v>
      </c>
      <c r="X304" t="s">
        <v>36</v>
      </c>
      <c r="Y304">
        <v>2006</v>
      </c>
      <c r="Z304" t="s">
        <v>37</v>
      </c>
      <c r="AA304" t="s">
        <v>38</v>
      </c>
      <c r="AB304">
        <v>312090</v>
      </c>
    </row>
    <row r="305" spans="23:28">
      <c r="W305" t="s">
        <v>10</v>
      </c>
      <c r="X305" t="s">
        <v>36</v>
      </c>
      <c r="Y305">
        <v>2005</v>
      </c>
      <c r="Z305" t="s">
        <v>37</v>
      </c>
      <c r="AA305" t="s">
        <v>38</v>
      </c>
      <c r="AB305">
        <v>338465</v>
      </c>
    </row>
    <row r="306" spans="23:28">
      <c r="W306" t="s">
        <v>10</v>
      </c>
      <c r="X306" t="s">
        <v>39</v>
      </c>
      <c r="Y306">
        <v>2020</v>
      </c>
      <c r="Z306" t="s">
        <v>37</v>
      </c>
      <c r="AA306" t="s">
        <v>38</v>
      </c>
      <c r="AB306">
        <v>57723</v>
      </c>
    </row>
    <row r="307" spans="23:28">
      <c r="W307" t="s">
        <v>10</v>
      </c>
      <c r="X307" t="s">
        <v>39</v>
      </c>
      <c r="Y307">
        <v>2019</v>
      </c>
      <c r="Z307" t="s">
        <v>37</v>
      </c>
      <c r="AA307" t="s">
        <v>38</v>
      </c>
      <c r="AB307">
        <v>64125</v>
      </c>
    </row>
    <row r="308" spans="23:28">
      <c r="W308" t="s">
        <v>10</v>
      </c>
      <c r="X308" t="s">
        <v>39</v>
      </c>
      <c r="Y308">
        <v>2018</v>
      </c>
      <c r="Z308" t="s">
        <v>37</v>
      </c>
      <c r="AA308" t="s">
        <v>38</v>
      </c>
      <c r="AB308">
        <v>77837</v>
      </c>
    </row>
    <row r="309" spans="23:28">
      <c r="W309" t="s">
        <v>10</v>
      </c>
      <c r="X309" t="s">
        <v>39</v>
      </c>
      <c r="Y309">
        <v>2017</v>
      </c>
      <c r="Z309" t="s">
        <v>37</v>
      </c>
      <c r="AA309" t="s">
        <v>38</v>
      </c>
      <c r="AB309">
        <v>85775</v>
      </c>
    </row>
    <row r="310" spans="23:28">
      <c r="W310" t="s">
        <v>10</v>
      </c>
      <c r="X310" t="s">
        <v>39</v>
      </c>
      <c r="Y310">
        <v>2016</v>
      </c>
      <c r="Z310" t="s">
        <v>37</v>
      </c>
      <c r="AA310" t="s">
        <v>38</v>
      </c>
      <c r="AB310">
        <v>84596</v>
      </c>
    </row>
    <row r="311" spans="23:28">
      <c r="W311" t="s">
        <v>10</v>
      </c>
      <c r="X311" t="s">
        <v>39</v>
      </c>
      <c r="Y311">
        <v>2015</v>
      </c>
      <c r="Z311" t="s">
        <v>37</v>
      </c>
      <c r="AA311" t="s">
        <v>38</v>
      </c>
      <c r="AB311">
        <v>83581</v>
      </c>
    </row>
    <row r="312" spans="23:28">
      <c r="W312" t="s">
        <v>10</v>
      </c>
      <c r="X312" t="s">
        <v>39</v>
      </c>
      <c r="Y312">
        <v>2014</v>
      </c>
      <c r="Z312" t="s">
        <v>37</v>
      </c>
      <c r="AA312" t="s">
        <v>38</v>
      </c>
      <c r="AB312">
        <v>107937</v>
      </c>
    </row>
    <row r="313" spans="23:28">
      <c r="W313" t="s">
        <v>10</v>
      </c>
      <c r="X313" t="s">
        <v>39</v>
      </c>
      <c r="Y313">
        <v>2013</v>
      </c>
      <c r="Z313" t="s">
        <v>37</v>
      </c>
      <c r="AA313" t="s">
        <v>38</v>
      </c>
      <c r="AB313">
        <v>79407</v>
      </c>
    </row>
    <row r="314" spans="23:28">
      <c r="W314" t="s">
        <v>11</v>
      </c>
      <c r="X314" t="s">
        <v>36</v>
      </c>
      <c r="Y314">
        <v>2021</v>
      </c>
      <c r="Z314" t="s">
        <v>37</v>
      </c>
      <c r="AA314" t="s">
        <v>38</v>
      </c>
      <c r="AB314">
        <v>1187624</v>
      </c>
    </row>
    <row r="315" spans="23:28">
      <c r="W315" t="s">
        <v>11</v>
      </c>
      <c r="X315" t="s">
        <v>36</v>
      </c>
      <c r="Y315">
        <v>2020</v>
      </c>
      <c r="Z315" t="s">
        <v>37</v>
      </c>
      <c r="AA315" t="s">
        <v>38</v>
      </c>
      <c r="AB315">
        <v>1163546</v>
      </c>
    </row>
    <row r="316" spans="23:28">
      <c r="W316" t="s">
        <v>11</v>
      </c>
      <c r="X316" t="s">
        <v>36</v>
      </c>
      <c r="Y316">
        <v>2019</v>
      </c>
      <c r="Z316" t="s">
        <v>37</v>
      </c>
      <c r="AA316" t="s">
        <v>38</v>
      </c>
      <c r="AB316">
        <v>1275301</v>
      </c>
    </row>
    <row r="317" spans="23:28">
      <c r="W317" t="s">
        <v>11</v>
      </c>
      <c r="X317" t="s">
        <v>36</v>
      </c>
      <c r="Y317">
        <v>2018</v>
      </c>
      <c r="Z317" t="s">
        <v>37</v>
      </c>
      <c r="AA317" t="s">
        <v>38</v>
      </c>
      <c r="AB317">
        <v>1310735</v>
      </c>
    </row>
    <row r="318" spans="23:28">
      <c r="W318" t="s">
        <v>11</v>
      </c>
      <c r="X318" t="s">
        <v>36</v>
      </c>
      <c r="Y318">
        <v>2017</v>
      </c>
      <c r="Z318" t="s">
        <v>37</v>
      </c>
      <c r="AA318" t="s">
        <v>38</v>
      </c>
      <c r="AB318">
        <v>1317347</v>
      </c>
    </row>
    <row r="319" spans="23:28">
      <c r="W319" t="s">
        <v>11</v>
      </c>
      <c r="X319" t="s">
        <v>36</v>
      </c>
      <c r="Y319">
        <v>2016</v>
      </c>
      <c r="Z319" t="s">
        <v>37</v>
      </c>
      <c r="AA319" t="s">
        <v>38</v>
      </c>
      <c r="AB319">
        <v>1298246</v>
      </c>
    </row>
    <row r="320" spans="23:28">
      <c r="W320" t="s">
        <v>11</v>
      </c>
      <c r="X320" t="s">
        <v>36</v>
      </c>
      <c r="Y320">
        <v>2015</v>
      </c>
      <c r="Z320" t="s">
        <v>37</v>
      </c>
      <c r="AA320" t="s">
        <v>38</v>
      </c>
      <c r="AB320">
        <v>1249230</v>
      </c>
    </row>
    <row r="321" spans="23:28">
      <c r="W321" t="s">
        <v>11</v>
      </c>
      <c r="X321" t="s">
        <v>36</v>
      </c>
      <c r="Y321">
        <v>2014</v>
      </c>
      <c r="Z321" t="s">
        <v>37</v>
      </c>
      <c r="AA321" t="s">
        <v>38</v>
      </c>
      <c r="AB321">
        <v>1143036</v>
      </c>
    </row>
    <row r="322" spans="23:28">
      <c r="W322" t="s">
        <v>11</v>
      </c>
      <c r="X322" t="s">
        <v>36</v>
      </c>
      <c r="Y322">
        <v>2013</v>
      </c>
      <c r="Z322" t="s">
        <v>37</v>
      </c>
      <c r="AA322" t="s">
        <v>38</v>
      </c>
      <c r="AB322">
        <v>1050742</v>
      </c>
    </row>
    <row r="323" spans="23:28">
      <c r="W323" t="s">
        <v>11</v>
      </c>
      <c r="X323" t="s">
        <v>36</v>
      </c>
      <c r="Y323">
        <v>2012</v>
      </c>
      <c r="Z323" t="s">
        <v>37</v>
      </c>
      <c r="AA323" t="s">
        <v>38</v>
      </c>
      <c r="AB323">
        <v>148931</v>
      </c>
    </row>
    <row r="324" spans="23:28">
      <c r="W324" t="s">
        <v>11</v>
      </c>
      <c r="X324" t="s">
        <v>36</v>
      </c>
      <c r="Y324">
        <v>2011</v>
      </c>
      <c r="Z324" t="s">
        <v>37</v>
      </c>
      <c r="AA324" t="s">
        <v>38</v>
      </c>
      <c r="AB324">
        <v>134902</v>
      </c>
    </row>
    <row r="325" spans="23:28">
      <c r="W325" t="s">
        <v>11</v>
      </c>
      <c r="X325" t="s">
        <v>36</v>
      </c>
      <c r="Y325">
        <v>2010</v>
      </c>
      <c r="Z325" t="s">
        <v>37</v>
      </c>
      <c r="AA325" t="s">
        <v>38</v>
      </c>
      <c r="AB325">
        <v>149071</v>
      </c>
    </row>
    <row r="326" spans="23:28">
      <c r="W326" t="s">
        <v>11</v>
      </c>
      <c r="X326" t="s">
        <v>36</v>
      </c>
      <c r="Y326">
        <v>2009</v>
      </c>
      <c r="Z326" t="s">
        <v>37</v>
      </c>
      <c r="AA326" t="s">
        <v>38</v>
      </c>
      <c r="AB326">
        <v>127181</v>
      </c>
    </row>
    <row r="327" spans="23:28">
      <c r="W327" t="s">
        <v>11</v>
      </c>
      <c r="X327" t="s">
        <v>36</v>
      </c>
      <c r="Y327">
        <v>2008</v>
      </c>
      <c r="Z327" t="s">
        <v>37</v>
      </c>
      <c r="AA327" t="s">
        <v>38</v>
      </c>
      <c r="AB327">
        <v>186608</v>
      </c>
    </row>
    <row r="328" spans="23:28">
      <c r="W328" t="s">
        <v>11</v>
      </c>
      <c r="X328" t="s">
        <v>36</v>
      </c>
      <c r="Y328">
        <v>2007</v>
      </c>
      <c r="Z328" t="s">
        <v>37</v>
      </c>
      <c r="AA328" t="s">
        <v>38</v>
      </c>
      <c r="AB328">
        <v>219967</v>
      </c>
    </row>
    <row r="329" spans="23:28">
      <c r="W329" t="s">
        <v>11</v>
      </c>
      <c r="X329" t="s">
        <v>36</v>
      </c>
      <c r="Y329">
        <v>2006</v>
      </c>
      <c r="Z329" t="s">
        <v>37</v>
      </c>
      <c r="AA329" t="s">
        <v>38</v>
      </c>
      <c r="AB329">
        <v>220505</v>
      </c>
    </row>
    <row r="330" spans="23:28">
      <c r="W330" t="s">
        <v>11</v>
      </c>
      <c r="X330" t="s">
        <v>36</v>
      </c>
      <c r="Y330">
        <v>2005</v>
      </c>
      <c r="Z330" t="s">
        <v>37</v>
      </c>
      <c r="AA330" t="s">
        <v>38</v>
      </c>
      <c r="AB330">
        <v>234258</v>
      </c>
    </row>
    <row r="331" spans="23:28">
      <c r="W331" t="s">
        <v>11</v>
      </c>
      <c r="X331" t="s">
        <v>39</v>
      </c>
      <c r="Y331">
        <v>2020</v>
      </c>
      <c r="Z331" t="s">
        <v>37</v>
      </c>
      <c r="AA331" t="s">
        <v>38</v>
      </c>
      <c r="AB331">
        <v>85377</v>
      </c>
    </row>
    <row r="332" spans="23:28">
      <c r="W332" t="s">
        <v>11</v>
      </c>
      <c r="X332" t="s">
        <v>39</v>
      </c>
      <c r="Y332">
        <v>2019</v>
      </c>
      <c r="Z332" t="s">
        <v>37</v>
      </c>
      <c r="AA332" t="s">
        <v>38</v>
      </c>
      <c r="AB332">
        <v>104813</v>
      </c>
    </row>
    <row r="333" spans="23:28">
      <c r="W333" t="s">
        <v>11</v>
      </c>
      <c r="X333" t="s">
        <v>39</v>
      </c>
      <c r="Y333">
        <v>2018</v>
      </c>
      <c r="Z333" t="s">
        <v>37</v>
      </c>
      <c r="AA333" t="s">
        <v>38</v>
      </c>
      <c r="AB333">
        <v>108560</v>
      </c>
    </row>
    <row r="334" spans="23:28">
      <c r="W334" t="s">
        <v>11</v>
      </c>
      <c r="X334" t="s">
        <v>39</v>
      </c>
      <c r="Y334">
        <v>2017</v>
      </c>
      <c r="Z334" t="s">
        <v>37</v>
      </c>
      <c r="AA334" t="s">
        <v>38</v>
      </c>
      <c r="AB334">
        <v>107469</v>
      </c>
    </row>
    <row r="335" spans="23:28">
      <c r="W335" t="s">
        <v>11</v>
      </c>
      <c r="X335" t="s">
        <v>39</v>
      </c>
      <c r="Y335">
        <v>2016</v>
      </c>
      <c r="Z335" t="s">
        <v>37</v>
      </c>
      <c r="AA335" t="s">
        <v>38</v>
      </c>
      <c r="AB335">
        <v>102737</v>
      </c>
    </row>
    <row r="336" spans="23:28">
      <c r="W336" t="s">
        <v>11</v>
      </c>
      <c r="X336" t="s">
        <v>39</v>
      </c>
      <c r="Y336">
        <v>2015</v>
      </c>
      <c r="Z336" t="s">
        <v>37</v>
      </c>
      <c r="AA336" t="s">
        <v>38</v>
      </c>
      <c r="AB336">
        <v>106955</v>
      </c>
    </row>
    <row r="337" spans="23:28">
      <c r="W337" t="s">
        <v>11</v>
      </c>
      <c r="X337" t="s">
        <v>39</v>
      </c>
      <c r="Y337">
        <v>2014</v>
      </c>
      <c r="Z337" t="s">
        <v>37</v>
      </c>
      <c r="AA337" t="s">
        <v>38</v>
      </c>
      <c r="AB337">
        <v>102119</v>
      </c>
    </row>
    <row r="338" spans="23:28">
      <c r="W338" t="s">
        <v>11</v>
      </c>
      <c r="X338" t="s">
        <v>39</v>
      </c>
      <c r="Y338">
        <v>2013</v>
      </c>
      <c r="Z338" t="s">
        <v>37</v>
      </c>
      <c r="AA338" t="s">
        <v>38</v>
      </c>
      <c r="AB338">
        <v>90069</v>
      </c>
    </row>
    <row r="339" spans="23:28">
      <c r="W339" t="s">
        <v>12</v>
      </c>
      <c r="X339" t="s">
        <v>36</v>
      </c>
      <c r="Y339">
        <v>2021</v>
      </c>
      <c r="Z339" t="s">
        <v>37</v>
      </c>
      <c r="AA339" t="s">
        <v>38</v>
      </c>
      <c r="AB339">
        <v>7154828</v>
      </c>
    </row>
    <row r="340" spans="23:28">
      <c r="W340" t="s">
        <v>12</v>
      </c>
      <c r="X340" t="s">
        <v>36</v>
      </c>
      <c r="Y340">
        <v>2020</v>
      </c>
      <c r="Z340" t="s">
        <v>37</v>
      </c>
      <c r="AA340" t="s">
        <v>38</v>
      </c>
      <c r="AB340">
        <v>6664957</v>
      </c>
    </row>
    <row r="341" spans="23:28">
      <c r="W341" t="s">
        <v>12</v>
      </c>
      <c r="X341" t="s">
        <v>36</v>
      </c>
      <c r="Y341">
        <v>2019</v>
      </c>
      <c r="Z341" t="s">
        <v>37</v>
      </c>
      <c r="AA341" t="s">
        <v>38</v>
      </c>
      <c r="AB341">
        <v>7447202</v>
      </c>
    </row>
    <row r="342" spans="23:28">
      <c r="W342" t="s">
        <v>12</v>
      </c>
      <c r="X342" t="s">
        <v>36</v>
      </c>
      <c r="Y342">
        <v>2018</v>
      </c>
      <c r="Z342" t="s">
        <v>37</v>
      </c>
      <c r="AA342" t="s">
        <v>38</v>
      </c>
      <c r="AB342">
        <v>7581175</v>
      </c>
    </row>
    <row r="343" spans="23:28">
      <c r="W343" t="s">
        <v>12</v>
      </c>
      <c r="X343" t="s">
        <v>36</v>
      </c>
      <c r="Y343">
        <v>2017</v>
      </c>
      <c r="Z343" t="s">
        <v>37</v>
      </c>
      <c r="AA343" t="s">
        <v>38</v>
      </c>
      <c r="AB343">
        <v>7420137</v>
      </c>
    </row>
    <row r="344" spans="23:28">
      <c r="W344" t="s">
        <v>12</v>
      </c>
      <c r="X344" t="s">
        <v>36</v>
      </c>
      <c r="Y344">
        <v>2016</v>
      </c>
      <c r="Z344" t="s">
        <v>37</v>
      </c>
      <c r="AA344" t="s">
        <v>38</v>
      </c>
      <c r="AB344">
        <v>6807818</v>
      </c>
    </row>
    <row r="345" spans="23:28">
      <c r="W345" t="s">
        <v>12</v>
      </c>
      <c r="X345" t="s">
        <v>36</v>
      </c>
      <c r="Y345">
        <v>2015</v>
      </c>
      <c r="Z345" t="s">
        <v>37</v>
      </c>
      <c r="AA345" t="s">
        <v>38</v>
      </c>
      <c r="AB345">
        <v>6614936</v>
      </c>
    </row>
    <row r="346" spans="23:28">
      <c r="W346" t="s">
        <v>12</v>
      </c>
      <c r="X346" t="s">
        <v>36</v>
      </c>
      <c r="Y346">
        <v>2014</v>
      </c>
      <c r="Z346" t="s">
        <v>37</v>
      </c>
      <c r="AA346" t="s">
        <v>38</v>
      </c>
      <c r="AB346">
        <v>6705926</v>
      </c>
    </row>
    <row r="347" spans="23:28">
      <c r="W347" t="s">
        <v>12</v>
      </c>
      <c r="X347" t="s">
        <v>36</v>
      </c>
      <c r="Y347">
        <v>2013</v>
      </c>
      <c r="Z347" t="s">
        <v>37</v>
      </c>
      <c r="AA347" t="s">
        <v>38</v>
      </c>
      <c r="AB347">
        <v>6459679</v>
      </c>
    </row>
    <row r="348" spans="23:28">
      <c r="W348" t="s">
        <v>12</v>
      </c>
      <c r="X348" t="s">
        <v>36</v>
      </c>
      <c r="Y348">
        <v>2012</v>
      </c>
      <c r="Z348" t="s">
        <v>37</v>
      </c>
      <c r="AA348" t="s">
        <v>38</v>
      </c>
      <c r="AB348">
        <v>566443</v>
      </c>
    </row>
    <row r="349" spans="23:28">
      <c r="W349" t="s">
        <v>12</v>
      </c>
      <c r="X349" t="s">
        <v>36</v>
      </c>
      <c r="Y349">
        <v>2011</v>
      </c>
      <c r="Z349" t="s">
        <v>37</v>
      </c>
      <c r="AA349" t="s">
        <v>38</v>
      </c>
      <c r="AB349">
        <v>588235</v>
      </c>
    </row>
    <row r="350" spans="23:28">
      <c r="W350" t="s">
        <v>12</v>
      </c>
      <c r="X350" t="s">
        <v>36</v>
      </c>
      <c r="Y350">
        <v>2010</v>
      </c>
      <c r="Z350" t="s">
        <v>37</v>
      </c>
      <c r="AA350" t="s">
        <v>38</v>
      </c>
      <c r="AB350">
        <v>600712</v>
      </c>
    </row>
    <row r="351" spans="23:28">
      <c r="W351" t="s">
        <v>12</v>
      </c>
      <c r="X351" t="s">
        <v>36</v>
      </c>
      <c r="Y351">
        <v>2009</v>
      </c>
      <c r="Z351" t="s">
        <v>37</v>
      </c>
      <c r="AA351" t="s">
        <v>38</v>
      </c>
      <c r="AB351">
        <v>606623</v>
      </c>
    </row>
    <row r="352" spans="23:28">
      <c r="W352" t="s">
        <v>12</v>
      </c>
      <c r="X352" t="s">
        <v>36</v>
      </c>
      <c r="Y352">
        <v>2008</v>
      </c>
      <c r="Z352" t="s">
        <v>37</v>
      </c>
      <c r="AA352" t="s">
        <v>38</v>
      </c>
      <c r="AB352">
        <v>663460</v>
      </c>
    </row>
    <row r="353" spans="23:28">
      <c r="W353" t="s">
        <v>12</v>
      </c>
      <c r="X353" t="s">
        <v>36</v>
      </c>
      <c r="Y353">
        <v>2007</v>
      </c>
      <c r="Z353" t="s">
        <v>37</v>
      </c>
      <c r="AA353" t="s">
        <v>38</v>
      </c>
      <c r="AB353">
        <v>498176</v>
      </c>
    </row>
    <row r="354" spans="23:28">
      <c r="W354" t="s">
        <v>12</v>
      </c>
      <c r="X354" t="s">
        <v>36</v>
      </c>
      <c r="Y354">
        <v>2006</v>
      </c>
      <c r="Z354" t="s">
        <v>37</v>
      </c>
      <c r="AA354" t="s">
        <v>38</v>
      </c>
      <c r="AB354">
        <v>415302</v>
      </c>
    </row>
    <row r="355" spans="23:28">
      <c r="W355" t="s">
        <v>12</v>
      </c>
      <c r="X355" t="s">
        <v>36</v>
      </c>
      <c r="Y355">
        <v>2005</v>
      </c>
      <c r="Z355" t="s">
        <v>37</v>
      </c>
      <c r="AA355" t="s">
        <v>38</v>
      </c>
      <c r="AB355">
        <v>450252</v>
      </c>
    </row>
    <row r="356" spans="23:28">
      <c r="W356" t="s">
        <v>13</v>
      </c>
      <c r="X356" t="s">
        <v>36</v>
      </c>
      <c r="Y356">
        <v>2021</v>
      </c>
      <c r="Z356" t="s">
        <v>37</v>
      </c>
      <c r="AA356" t="s">
        <v>38</v>
      </c>
      <c r="AB356">
        <v>111265643</v>
      </c>
    </row>
    <row r="357" spans="23:28">
      <c r="W357" t="s">
        <v>13</v>
      </c>
      <c r="X357" t="s">
        <v>36</v>
      </c>
      <c r="Y357">
        <v>2020</v>
      </c>
      <c r="Z357" t="s">
        <v>37</v>
      </c>
      <c r="AA357" t="s">
        <v>38</v>
      </c>
      <c r="AB357">
        <v>114316770</v>
      </c>
    </row>
    <row r="358" spans="23:28">
      <c r="W358" t="s">
        <v>13</v>
      </c>
      <c r="X358" t="s">
        <v>36</v>
      </c>
      <c r="Y358">
        <v>2019</v>
      </c>
      <c r="Z358" t="s">
        <v>37</v>
      </c>
      <c r="AA358" t="s">
        <v>38</v>
      </c>
      <c r="AB358">
        <v>120813786</v>
      </c>
    </row>
    <row r="359" spans="23:28">
      <c r="W359" t="s">
        <v>13</v>
      </c>
      <c r="X359" t="s">
        <v>36</v>
      </c>
      <c r="Y359">
        <v>2018</v>
      </c>
      <c r="Z359" t="s">
        <v>37</v>
      </c>
      <c r="AA359" t="s">
        <v>38</v>
      </c>
      <c r="AB359">
        <v>121314589</v>
      </c>
    </row>
    <row r="360" spans="23:28">
      <c r="W360" t="s">
        <v>13</v>
      </c>
      <c r="X360" t="s">
        <v>36</v>
      </c>
      <c r="Y360">
        <v>2017</v>
      </c>
      <c r="Z360" t="s">
        <v>37</v>
      </c>
      <c r="AA360" t="s">
        <v>38</v>
      </c>
      <c r="AB360">
        <v>119597414</v>
      </c>
    </row>
    <row r="361" spans="23:28">
      <c r="W361" t="s">
        <v>13</v>
      </c>
      <c r="X361" t="s">
        <v>36</v>
      </c>
      <c r="Y361">
        <v>2016</v>
      </c>
      <c r="Z361" t="s">
        <v>37</v>
      </c>
      <c r="AA361" t="s">
        <v>38</v>
      </c>
      <c r="AB361">
        <v>116961953</v>
      </c>
    </row>
    <row r="362" spans="23:28">
      <c r="W362" t="s">
        <v>13</v>
      </c>
      <c r="X362" t="s">
        <v>36</v>
      </c>
      <c r="Y362">
        <v>2015</v>
      </c>
      <c r="Z362" t="s">
        <v>37</v>
      </c>
      <c r="AA362" t="s">
        <v>38</v>
      </c>
      <c r="AB362">
        <v>116559584</v>
      </c>
    </row>
    <row r="363" spans="23:28">
      <c r="W363" t="s">
        <v>13</v>
      </c>
      <c r="X363" t="s">
        <v>36</v>
      </c>
      <c r="Y363">
        <v>2014</v>
      </c>
      <c r="Z363" t="s">
        <v>37</v>
      </c>
      <c r="AA363" t="s">
        <v>38</v>
      </c>
      <c r="AB363">
        <v>118028039</v>
      </c>
    </row>
    <row r="364" spans="23:28">
      <c r="W364" t="s">
        <v>13</v>
      </c>
      <c r="X364" t="s">
        <v>36</v>
      </c>
      <c r="Y364">
        <v>2013</v>
      </c>
      <c r="Z364" t="s">
        <v>37</v>
      </c>
      <c r="AA364" t="s">
        <v>38</v>
      </c>
      <c r="AB364">
        <v>112879645</v>
      </c>
    </row>
    <row r="365" spans="23:28">
      <c r="W365" t="s">
        <v>13</v>
      </c>
      <c r="X365" t="s">
        <v>36</v>
      </c>
      <c r="Y365">
        <v>2012</v>
      </c>
      <c r="Z365" t="s">
        <v>37</v>
      </c>
      <c r="AA365" t="s">
        <v>38</v>
      </c>
      <c r="AB365">
        <v>116542712</v>
      </c>
    </row>
    <row r="366" spans="23:28">
      <c r="W366" t="s">
        <v>13</v>
      </c>
      <c r="X366" t="s">
        <v>36</v>
      </c>
      <c r="Y366">
        <v>2011</v>
      </c>
      <c r="Z366" t="s">
        <v>37</v>
      </c>
      <c r="AA366" t="s">
        <v>38</v>
      </c>
      <c r="AB366">
        <v>124174919</v>
      </c>
    </row>
    <row r="367" spans="23:28">
      <c r="W367" t="s">
        <v>13</v>
      </c>
      <c r="X367" t="s">
        <v>36</v>
      </c>
      <c r="Y367">
        <v>2010</v>
      </c>
      <c r="Z367" t="s">
        <v>37</v>
      </c>
      <c r="AA367" t="s">
        <v>38</v>
      </c>
      <c r="AB367">
        <v>126190615</v>
      </c>
    </row>
    <row r="368" spans="23:28">
      <c r="W368" t="s">
        <v>13</v>
      </c>
      <c r="X368" t="s">
        <v>36</v>
      </c>
      <c r="Y368">
        <v>2009</v>
      </c>
      <c r="Z368" t="s">
        <v>37</v>
      </c>
      <c r="AA368" t="s">
        <v>38</v>
      </c>
      <c r="AB368">
        <v>128200162</v>
      </c>
    </row>
    <row r="369" spans="23:28">
      <c r="W369" t="s">
        <v>13</v>
      </c>
      <c r="X369" t="s">
        <v>36</v>
      </c>
      <c r="Y369">
        <v>2008</v>
      </c>
      <c r="Z369" t="s">
        <v>37</v>
      </c>
      <c r="AA369" t="s">
        <v>38</v>
      </c>
      <c r="AB369">
        <v>159990300</v>
      </c>
    </row>
    <row r="370" spans="23:28">
      <c r="W370" t="s">
        <v>13</v>
      </c>
      <c r="X370" t="s">
        <v>36</v>
      </c>
      <c r="Y370">
        <v>2007</v>
      </c>
      <c r="Z370" t="s">
        <v>37</v>
      </c>
      <c r="AA370" t="s">
        <v>38</v>
      </c>
      <c r="AB370">
        <v>171161981</v>
      </c>
    </row>
    <row r="371" spans="23:28">
      <c r="W371" t="s">
        <v>13</v>
      </c>
      <c r="X371" t="s">
        <v>36</v>
      </c>
      <c r="Y371">
        <v>2006</v>
      </c>
      <c r="Z371" t="s">
        <v>37</v>
      </c>
      <c r="AA371" t="s">
        <v>38</v>
      </c>
      <c r="AB371">
        <v>152223986</v>
      </c>
    </row>
    <row r="372" spans="23:28">
      <c r="W372" t="s">
        <v>13</v>
      </c>
      <c r="X372" t="s">
        <v>36</v>
      </c>
      <c r="Y372">
        <v>2005</v>
      </c>
      <c r="Z372" t="s">
        <v>37</v>
      </c>
      <c r="AA372" t="s">
        <v>38</v>
      </c>
      <c r="AB372">
        <v>148510527</v>
      </c>
    </row>
    <row r="373" spans="23:28">
      <c r="W373" t="s">
        <v>13</v>
      </c>
      <c r="X373" t="s">
        <v>39</v>
      </c>
      <c r="Y373">
        <v>2020</v>
      </c>
      <c r="Z373" t="s">
        <v>37</v>
      </c>
      <c r="AA373" t="s">
        <v>38</v>
      </c>
      <c r="AB373">
        <v>5823876</v>
      </c>
    </row>
    <row r="374" spans="23:28">
      <c r="W374" t="s">
        <v>13</v>
      </c>
      <c r="X374" t="s">
        <v>39</v>
      </c>
      <c r="Y374">
        <v>2019</v>
      </c>
      <c r="Z374" t="s">
        <v>37</v>
      </c>
      <c r="AA374" t="s">
        <v>38</v>
      </c>
      <c r="AB374">
        <v>6628633</v>
      </c>
    </row>
    <row r="375" spans="23:28">
      <c r="W375" t="s">
        <v>13</v>
      </c>
      <c r="X375" t="s">
        <v>39</v>
      </c>
      <c r="Y375">
        <v>2018</v>
      </c>
      <c r="Z375" t="s">
        <v>37</v>
      </c>
      <c r="AA375" t="s">
        <v>38</v>
      </c>
      <c r="AB375">
        <v>6517101</v>
      </c>
    </row>
    <row r="376" spans="23:28">
      <c r="W376" t="s">
        <v>13</v>
      </c>
      <c r="X376" t="s">
        <v>39</v>
      </c>
      <c r="Y376">
        <v>2017</v>
      </c>
      <c r="Z376" t="s">
        <v>37</v>
      </c>
      <c r="AA376" t="s">
        <v>38</v>
      </c>
      <c r="AB376">
        <v>6559684</v>
      </c>
    </row>
    <row r="377" spans="23:28">
      <c r="W377" t="s">
        <v>13</v>
      </c>
      <c r="X377" t="s">
        <v>39</v>
      </c>
      <c r="Y377">
        <v>2016</v>
      </c>
      <c r="Z377" t="s">
        <v>37</v>
      </c>
      <c r="AA377" t="s">
        <v>38</v>
      </c>
      <c r="AB377">
        <v>6821576</v>
      </c>
    </row>
    <row r="378" spans="23:28">
      <c r="W378" t="s">
        <v>13</v>
      </c>
      <c r="X378" t="s">
        <v>39</v>
      </c>
      <c r="Y378">
        <v>2015</v>
      </c>
      <c r="Z378" t="s">
        <v>37</v>
      </c>
      <c r="AA378" t="s">
        <v>38</v>
      </c>
      <c r="AB378">
        <v>6534421</v>
      </c>
    </row>
    <row r="379" spans="23:28">
      <c r="W379" t="s">
        <v>13</v>
      </c>
      <c r="X379" t="s">
        <v>39</v>
      </c>
      <c r="Y379">
        <v>2014</v>
      </c>
      <c r="Z379" t="s">
        <v>37</v>
      </c>
      <c r="AA379" t="s">
        <v>38</v>
      </c>
      <c r="AB379">
        <v>6205459</v>
      </c>
    </row>
    <row r="380" spans="23:28">
      <c r="W380" t="s">
        <v>13</v>
      </c>
      <c r="X380" t="s">
        <v>39</v>
      </c>
      <c r="Y380">
        <v>2013</v>
      </c>
      <c r="Z380" t="s">
        <v>37</v>
      </c>
      <c r="AA380" t="s">
        <v>38</v>
      </c>
      <c r="AB380">
        <v>5971712</v>
      </c>
    </row>
    <row r="381" spans="23:28">
      <c r="W381" t="s">
        <v>13</v>
      </c>
      <c r="X381" t="s">
        <v>39</v>
      </c>
      <c r="Y381">
        <v>2012</v>
      </c>
      <c r="Z381" t="s">
        <v>37</v>
      </c>
      <c r="AA381" t="s">
        <v>38</v>
      </c>
      <c r="AB381">
        <v>5555513</v>
      </c>
    </row>
    <row r="382" spans="23:28">
      <c r="W382" t="s">
        <v>13</v>
      </c>
      <c r="X382" t="s">
        <v>39</v>
      </c>
      <c r="Y382">
        <v>2011</v>
      </c>
      <c r="Z382" t="s">
        <v>37</v>
      </c>
      <c r="AA382" t="s">
        <v>38</v>
      </c>
      <c r="AB382">
        <v>6087306</v>
      </c>
    </row>
    <row r="383" spans="23:28">
      <c r="W383" t="s">
        <v>13</v>
      </c>
      <c r="X383" t="s">
        <v>39</v>
      </c>
      <c r="Y383">
        <v>2010</v>
      </c>
      <c r="Z383" t="s">
        <v>37</v>
      </c>
      <c r="AA383" t="s">
        <v>38</v>
      </c>
      <c r="AB383">
        <v>5722342</v>
      </c>
    </row>
    <row r="384" spans="23:28">
      <c r="W384" t="s">
        <v>13</v>
      </c>
      <c r="X384" t="s">
        <v>39</v>
      </c>
      <c r="Y384">
        <v>2009</v>
      </c>
      <c r="Z384" t="s">
        <v>37</v>
      </c>
      <c r="AA384" t="s">
        <v>38</v>
      </c>
      <c r="AB384">
        <v>5654207</v>
      </c>
    </row>
    <row r="385" spans="23:28">
      <c r="W385" t="s">
        <v>13</v>
      </c>
      <c r="X385" t="s">
        <v>39</v>
      </c>
      <c r="Y385">
        <v>2008</v>
      </c>
      <c r="Z385" t="s">
        <v>37</v>
      </c>
      <c r="AA385" t="s">
        <v>38</v>
      </c>
      <c r="AB385">
        <v>8284826</v>
      </c>
    </row>
    <row r="386" spans="23:28">
      <c r="W386" t="s">
        <v>13</v>
      </c>
      <c r="X386" t="s">
        <v>39</v>
      </c>
      <c r="Y386">
        <v>2007</v>
      </c>
      <c r="Z386" t="s">
        <v>37</v>
      </c>
      <c r="AA386" t="s">
        <v>38</v>
      </c>
      <c r="AB386">
        <v>8047000</v>
      </c>
    </row>
    <row r="387" spans="23:28">
      <c r="W387" t="s">
        <v>13</v>
      </c>
      <c r="X387" t="s">
        <v>39</v>
      </c>
      <c r="Y387">
        <v>2006</v>
      </c>
      <c r="Z387" t="s">
        <v>37</v>
      </c>
      <c r="AA387" t="s">
        <v>38</v>
      </c>
      <c r="AB387">
        <v>5071380</v>
      </c>
    </row>
    <row r="388" spans="23:28">
      <c r="W388" t="s">
        <v>13</v>
      </c>
      <c r="X388" t="s">
        <v>39</v>
      </c>
      <c r="Y388">
        <v>2005</v>
      </c>
      <c r="Z388" t="s">
        <v>37</v>
      </c>
      <c r="AA388" t="s">
        <v>38</v>
      </c>
      <c r="AB388">
        <v>5098582</v>
      </c>
    </row>
    <row r="389" spans="23:28">
      <c r="W389" t="s">
        <v>14</v>
      </c>
      <c r="X389" t="s">
        <v>36</v>
      </c>
      <c r="Y389">
        <v>2021</v>
      </c>
      <c r="Z389" t="s">
        <v>37</v>
      </c>
      <c r="AA389" t="s">
        <v>38</v>
      </c>
      <c r="AB389">
        <v>27508928</v>
      </c>
    </row>
    <row r="390" spans="23:28">
      <c r="W390" t="s">
        <v>14</v>
      </c>
      <c r="X390" t="s">
        <v>36</v>
      </c>
      <c r="Y390">
        <v>2020</v>
      </c>
      <c r="Z390" t="s">
        <v>37</v>
      </c>
      <c r="AA390" t="s">
        <v>38</v>
      </c>
      <c r="AB390">
        <v>27292771</v>
      </c>
    </row>
    <row r="391" spans="23:28">
      <c r="W391" t="s">
        <v>14</v>
      </c>
      <c r="X391" t="s">
        <v>36</v>
      </c>
      <c r="Y391">
        <v>2019</v>
      </c>
      <c r="Z391" t="s">
        <v>37</v>
      </c>
      <c r="AA391" t="s">
        <v>38</v>
      </c>
      <c r="AB391">
        <v>29965144</v>
      </c>
    </row>
    <row r="392" spans="23:28">
      <c r="W392" t="s">
        <v>14</v>
      </c>
      <c r="X392" t="s">
        <v>36</v>
      </c>
      <c r="Y392">
        <v>2018</v>
      </c>
      <c r="Z392" t="s">
        <v>37</v>
      </c>
      <c r="AA392" t="s">
        <v>38</v>
      </c>
      <c r="AB392">
        <v>31712029</v>
      </c>
    </row>
    <row r="393" spans="23:28">
      <c r="W393" t="s">
        <v>14</v>
      </c>
      <c r="X393" t="s">
        <v>36</v>
      </c>
      <c r="Y393">
        <v>2017</v>
      </c>
      <c r="Z393" t="s">
        <v>37</v>
      </c>
      <c r="AA393" t="s">
        <v>38</v>
      </c>
      <c r="AB393">
        <v>31404259</v>
      </c>
    </row>
    <row r="394" spans="23:28">
      <c r="W394" t="s">
        <v>14</v>
      </c>
      <c r="X394" t="s">
        <v>36</v>
      </c>
      <c r="Y394">
        <v>2016</v>
      </c>
      <c r="Z394" t="s">
        <v>37</v>
      </c>
      <c r="AA394" t="s">
        <v>38</v>
      </c>
      <c r="AB394">
        <v>30027965</v>
      </c>
    </row>
    <row r="395" spans="23:28">
      <c r="W395" t="s">
        <v>14</v>
      </c>
      <c r="X395" t="s">
        <v>36</v>
      </c>
      <c r="Y395">
        <v>2015</v>
      </c>
      <c r="Z395" t="s">
        <v>37</v>
      </c>
      <c r="AA395" t="s">
        <v>38</v>
      </c>
      <c r="AB395">
        <v>30636860</v>
      </c>
    </row>
    <row r="396" spans="23:28">
      <c r="W396" t="s">
        <v>14</v>
      </c>
      <c r="X396" t="s">
        <v>36</v>
      </c>
      <c r="Y396">
        <v>2014</v>
      </c>
      <c r="Z396" t="s">
        <v>37</v>
      </c>
      <c r="AA396" t="s">
        <v>38</v>
      </c>
      <c r="AB396">
        <v>31367393</v>
      </c>
    </row>
    <row r="397" spans="23:28">
      <c r="W397" t="s">
        <v>14</v>
      </c>
      <c r="X397" t="s">
        <v>36</v>
      </c>
      <c r="Y397">
        <v>2013</v>
      </c>
      <c r="Z397" t="s">
        <v>37</v>
      </c>
      <c r="AA397" t="s">
        <v>38</v>
      </c>
      <c r="AB397">
        <v>31271876</v>
      </c>
    </row>
    <row r="398" spans="23:28">
      <c r="W398" t="s">
        <v>14</v>
      </c>
      <c r="X398" t="s">
        <v>36</v>
      </c>
      <c r="Y398">
        <v>2012</v>
      </c>
      <c r="Z398" t="s">
        <v>37</v>
      </c>
      <c r="AA398" t="s">
        <v>38</v>
      </c>
      <c r="AB398">
        <v>30009725</v>
      </c>
    </row>
    <row r="399" spans="23:28">
      <c r="W399" t="s">
        <v>14</v>
      </c>
      <c r="X399" t="s">
        <v>36</v>
      </c>
      <c r="Y399">
        <v>2011</v>
      </c>
      <c r="Z399" t="s">
        <v>37</v>
      </c>
      <c r="AA399" t="s">
        <v>38</v>
      </c>
      <c r="AB399">
        <v>31858653</v>
      </c>
    </row>
    <row r="400" spans="23:28">
      <c r="W400" t="s">
        <v>14</v>
      </c>
      <c r="X400" t="s">
        <v>36</v>
      </c>
      <c r="Y400">
        <v>2010</v>
      </c>
      <c r="Z400" t="s">
        <v>37</v>
      </c>
      <c r="AA400" t="s">
        <v>38</v>
      </c>
      <c r="AB400">
        <v>30938765</v>
      </c>
    </row>
    <row r="401" spans="23:28">
      <c r="W401" t="s">
        <v>14</v>
      </c>
      <c r="X401" t="s">
        <v>36</v>
      </c>
      <c r="Y401">
        <v>2009</v>
      </c>
      <c r="Z401" t="s">
        <v>37</v>
      </c>
      <c r="AA401" t="s">
        <v>38</v>
      </c>
      <c r="AB401">
        <v>27891336</v>
      </c>
    </row>
    <row r="402" spans="23:28">
      <c r="W402" t="s">
        <v>14</v>
      </c>
      <c r="X402" t="s">
        <v>36</v>
      </c>
      <c r="Y402">
        <v>2008</v>
      </c>
      <c r="Z402" t="s">
        <v>37</v>
      </c>
      <c r="AA402" t="s">
        <v>38</v>
      </c>
      <c r="AB402">
        <v>34831619</v>
      </c>
    </row>
    <row r="403" spans="23:28">
      <c r="W403" t="s">
        <v>14</v>
      </c>
      <c r="X403" t="s">
        <v>36</v>
      </c>
      <c r="Y403">
        <v>2007</v>
      </c>
      <c r="Z403" t="s">
        <v>37</v>
      </c>
      <c r="AA403" t="s">
        <v>38</v>
      </c>
      <c r="AB403">
        <v>34089432</v>
      </c>
    </row>
    <row r="404" spans="23:28">
      <c r="W404" t="s">
        <v>14</v>
      </c>
      <c r="X404" t="s">
        <v>36</v>
      </c>
      <c r="Y404">
        <v>2006</v>
      </c>
      <c r="Z404" t="s">
        <v>37</v>
      </c>
      <c r="AA404" t="s">
        <v>38</v>
      </c>
      <c r="AB404">
        <v>31828153</v>
      </c>
    </row>
    <row r="405" spans="23:28">
      <c r="W405" t="s">
        <v>14</v>
      </c>
      <c r="X405" t="s">
        <v>36</v>
      </c>
      <c r="Y405">
        <v>2005</v>
      </c>
      <c r="Z405" t="s">
        <v>37</v>
      </c>
      <c r="AA405" t="s">
        <v>38</v>
      </c>
      <c r="AB405">
        <v>32139698</v>
      </c>
    </row>
    <row r="406" spans="23:28">
      <c r="W406" t="s">
        <v>14</v>
      </c>
      <c r="X406" t="s">
        <v>39</v>
      </c>
      <c r="Y406">
        <v>2020</v>
      </c>
      <c r="Z406" t="s">
        <v>37</v>
      </c>
      <c r="AA406" t="s">
        <v>38</v>
      </c>
      <c r="AB406">
        <v>2323320</v>
      </c>
    </row>
    <row r="407" spans="23:28">
      <c r="W407" t="s">
        <v>14</v>
      </c>
      <c r="X407" t="s">
        <v>39</v>
      </c>
      <c r="Y407">
        <v>2019</v>
      </c>
      <c r="Z407" t="s">
        <v>37</v>
      </c>
      <c r="AA407" t="s">
        <v>38</v>
      </c>
      <c r="AB407">
        <v>2444463</v>
      </c>
    </row>
    <row r="408" spans="23:28">
      <c r="W408" t="s">
        <v>14</v>
      </c>
      <c r="X408" t="s">
        <v>39</v>
      </c>
      <c r="Y408">
        <v>2018</v>
      </c>
      <c r="Z408" t="s">
        <v>37</v>
      </c>
      <c r="AA408" t="s">
        <v>38</v>
      </c>
      <c r="AB408">
        <v>2552766</v>
      </c>
    </row>
    <row r="409" spans="23:28">
      <c r="W409" t="s">
        <v>14</v>
      </c>
      <c r="X409" t="s">
        <v>39</v>
      </c>
      <c r="Y409">
        <v>2017</v>
      </c>
      <c r="Z409" t="s">
        <v>37</v>
      </c>
      <c r="AA409" t="s">
        <v>38</v>
      </c>
      <c r="AB409">
        <v>2407118</v>
      </c>
    </row>
    <row r="410" spans="23:28">
      <c r="W410" t="s">
        <v>14</v>
      </c>
      <c r="X410" t="s">
        <v>39</v>
      </c>
      <c r="Y410">
        <v>2016</v>
      </c>
      <c r="Z410" t="s">
        <v>37</v>
      </c>
      <c r="AA410" t="s">
        <v>38</v>
      </c>
      <c r="AB410">
        <v>2213250</v>
      </c>
    </row>
    <row r="411" spans="23:28">
      <c r="W411" t="s">
        <v>14</v>
      </c>
      <c r="X411" t="s">
        <v>39</v>
      </c>
      <c r="Y411">
        <v>2015</v>
      </c>
      <c r="Z411" t="s">
        <v>37</v>
      </c>
      <c r="AA411" t="s">
        <v>38</v>
      </c>
      <c r="AB411">
        <v>2464255</v>
      </c>
    </row>
    <row r="412" spans="23:28">
      <c r="W412" t="s">
        <v>14</v>
      </c>
      <c r="X412" t="s">
        <v>39</v>
      </c>
      <c r="Y412">
        <v>2014</v>
      </c>
      <c r="Z412" t="s">
        <v>37</v>
      </c>
      <c r="AA412" t="s">
        <v>38</v>
      </c>
      <c r="AB412">
        <v>2502938</v>
      </c>
    </row>
    <row r="413" spans="23:28">
      <c r="W413" t="s">
        <v>14</v>
      </c>
      <c r="X413" t="s">
        <v>39</v>
      </c>
      <c r="Y413">
        <v>2013</v>
      </c>
      <c r="Z413" t="s">
        <v>37</v>
      </c>
      <c r="AA413" t="s">
        <v>38</v>
      </c>
      <c r="AB413">
        <v>2423842</v>
      </c>
    </row>
    <row r="414" spans="23:28">
      <c r="W414" t="s">
        <v>14</v>
      </c>
      <c r="X414" t="s">
        <v>39</v>
      </c>
      <c r="Y414">
        <v>2012</v>
      </c>
      <c r="Z414" t="s">
        <v>37</v>
      </c>
      <c r="AA414" t="s">
        <v>38</v>
      </c>
      <c r="AB414">
        <v>2186031</v>
      </c>
    </row>
    <row r="415" spans="23:28">
      <c r="W415" t="s">
        <v>14</v>
      </c>
      <c r="X415" t="s">
        <v>39</v>
      </c>
      <c r="Y415">
        <v>2011</v>
      </c>
      <c r="Z415" t="s">
        <v>37</v>
      </c>
      <c r="AA415" t="s">
        <v>38</v>
      </c>
      <c r="AB415">
        <v>2241848</v>
      </c>
    </row>
    <row r="416" spans="23:28">
      <c r="W416" t="s">
        <v>14</v>
      </c>
      <c r="X416" t="s">
        <v>39</v>
      </c>
      <c r="Y416">
        <v>2010</v>
      </c>
      <c r="Z416" t="s">
        <v>37</v>
      </c>
      <c r="AA416" t="s">
        <v>38</v>
      </c>
      <c r="AB416">
        <v>2264440</v>
      </c>
    </row>
    <row r="417" spans="23:28">
      <c r="W417" t="s">
        <v>14</v>
      </c>
      <c r="X417" t="s">
        <v>39</v>
      </c>
      <c r="Y417">
        <v>2009</v>
      </c>
      <c r="Z417" t="s">
        <v>37</v>
      </c>
      <c r="AA417" t="s">
        <v>38</v>
      </c>
      <c r="AB417">
        <v>2083987</v>
      </c>
    </row>
    <row r="418" spans="23:28">
      <c r="W418" t="s">
        <v>14</v>
      </c>
      <c r="X418" t="s">
        <v>39</v>
      </c>
      <c r="Y418">
        <v>2008</v>
      </c>
      <c r="Z418" t="s">
        <v>37</v>
      </c>
      <c r="AA418" t="s">
        <v>38</v>
      </c>
      <c r="AB418">
        <v>2613790</v>
      </c>
    </row>
    <row r="419" spans="23:28">
      <c r="W419" t="s">
        <v>14</v>
      </c>
      <c r="X419" t="s">
        <v>39</v>
      </c>
      <c r="Y419">
        <v>2007</v>
      </c>
      <c r="Z419" t="s">
        <v>37</v>
      </c>
      <c r="AA419" t="s">
        <v>38</v>
      </c>
      <c r="AB419">
        <v>1070297</v>
      </c>
    </row>
    <row r="420" spans="23:28">
      <c r="W420" t="s">
        <v>14</v>
      </c>
      <c r="X420" t="s">
        <v>39</v>
      </c>
      <c r="Y420">
        <v>2006</v>
      </c>
      <c r="Z420" t="s">
        <v>37</v>
      </c>
      <c r="AA420" t="s">
        <v>38</v>
      </c>
      <c r="AB420">
        <v>370184</v>
      </c>
    </row>
    <row r="421" spans="23:28">
      <c r="W421" t="s">
        <v>14</v>
      </c>
      <c r="X421" t="s">
        <v>39</v>
      </c>
      <c r="Y421">
        <v>2005</v>
      </c>
      <c r="Z421" t="s">
        <v>37</v>
      </c>
      <c r="AA421" t="s">
        <v>38</v>
      </c>
      <c r="AB421">
        <v>383437</v>
      </c>
    </row>
    <row r="422" spans="23:28">
      <c r="W422" t="s">
        <v>15</v>
      </c>
      <c r="X422" t="s">
        <v>36</v>
      </c>
      <c r="Y422">
        <v>2021</v>
      </c>
      <c r="Z422" t="s">
        <v>37</v>
      </c>
      <c r="AA422" t="s">
        <v>38</v>
      </c>
      <c r="AB422">
        <v>16949655</v>
      </c>
    </row>
    <row r="423" spans="23:28">
      <c r="W423" t="s">
        <v>15</v>
      </c>
      <c r="X423" t="s">
        <v>36</v>
      </c>
      <c r="Y423">
        <v>2020</v>
      </c>
      <c r="Z423" t="s">
        <v>37</v>
      </c>
      <c r="AA423" t="s">
        <v>38</v>
      </c>
      <c r="AB423">
        <v>17348266</v>
      </c>
    </row>
    <row r="424" spans="23:28">
      <c r="W424" t="s">
        <v>15</v>
      </c>
      <c r="X424" t="s">
        <v>36</v>
      </c>
      <c r="Y424">
        <v>2019</v>
      </c>
      <c r="Z424" t="s">
        <v>37</v>
      </c>
      <c r="AA424" t="s">
        <v>38</v>
      </c>
      <c r="AB424">
        <v>18149316</v>
      </c>
    </row>
    <row r="425" spans="23:28">
      <c r="W425" t="s">
        <v>15</v>
      </c>
      <c r="X425" t="s">
        <v>36</v>
      </c>
      <c r="Y425">
        <v>2018</v>
      </c>
      <c r="Z425" t="s">
        <v>37</v>
      </c>
      <c r="AA425" t="s">
        <v>38</v>
      </c>
      <c r="AB425">
        <v>18207864</v>
      </c>
    </row>
    <row r="426" spans="23:28">
      <c r="W426" t="s">
        <v>15</v>
      </c>
      <c r="X426" t="s">
        <v>36</v>
      </c>
      <c r="Y426">
        <v>2017</v>
      </c>
      <c r="Z426" t="s">
        <v>37</v>
      </c>
      <c r="AA426" t="s">
        <v>38</v>
      </c>
      <c r="AB426">
        <v>18211127</v>
      </c>
    </row>
    <row r="427" spans="23:28">
      <c r="W427" t="s">
        <v>15</v>
      </c>
      <c r="X427" t="s">
        <v>36</v>
      </c>
      <c r="Y427">
        <v>2016</v>
      </c>
      <c r="Z427" t="s">
        <v>37</v>
      </c>
      <c r="AA427" t="s">
        <v>38</v>
      </c>
      <c r="AB427">
        <v>18282267</v>
      </c>
    </row>
    <row r="428" spans="23:28">
      <c r="W428" t="s">
        <v>15</v>
      </c>
      <c r="X428" t="s">
        <v>36</v>
      </c>
      <c r="Y428">
        <v>2015</v>
      </c>
      <c r="Z428" t="s">
        <v>37</v>
      </c>
      <c r="AA428" t="s">
        <v>38</v>
      </c>
      <c r="AB428">
        <v>18021876</v>
      </c>
    </row>
    <row r="429" spans="23:28">
      <c r="W429" t="s">
        <v>15</v>
      </c>
      <c r="X429" t="s">
        <v>36</v>
      </c>
      <c r="Y429">
        <v>2014</v>
      </c>
      <c r="Z429" t="s">
        <v>37</v>
      </c>
      <c r="AA429" t="s">
        <v>38</v>
      </c>
      <c r="AB429">
        <v>17933217</v>
      </c>
    </row>
    <row r="430" spans="23:28">
      <c r="W430" t="s">
        <v>15</v>
      </c>
      <c r="X430" t="s">
        <v>36</v>
      </c>
      <c r="Y430">
        <v>2013</v>
      </c>
      <c r="Z430" t="s">
        <v>37</v>
      </c>
      <c r="AA430" t="s">
        <v>38</v>
      </c>
      <c r="AB430">
        <v>17845840</v>
      </c>
    </row>
    <row r="431" spans="23:28">
      <c r="W431" t="s">
        <v>15</v>
      </c>
      <c r="X431" t="s">
        <v>36</v>
      </c>
      <c r="Y431">
        <v>2012</v>
      </c>
      <c r="Z431" t="s">
        <v>37</v>
      </c>
      <c r="AA431" t="s">
        <v>38</v>
      </c>
      <c r="AB431">
        <v>18328503</v>
      </c>
    </row>
    <row r="432" spans="23:28">
      <c r="W432" t="s">
        <v>15</v>
      </c>
      <c r="X432" t="s">
        <v>36</v>
      </c>
      <c r="Y432">
        <v>2011</v>
      </c>
      <c r="Z432" t="s">
        <v>37</v>
      </c>
      <c r="AA432" t="s">
        <v>38</v>
      </c>
      <c r="AB432">
        <v>19341480</v>
      </c>
    </row>
    <row r="433" spans="23:28">
      <c r="W433" t="s">
        <v>15</v>
      </c>
      <c r="X433" t="s">
        <v>36</v>
      </c>
      <c r="Y433">
        <v>2010</v>
      </c>
      <c r="Z433" t="s">
        <v>37</v>
      </c>
      <c r="AA433" t="s">
        <v>38</v>
      </c>
      <c r="AB433">
        <v>18791185</v>
      </c>
    </row>
    <row r="434" spans="23:28">
      <c r="W434" t="s">
        <v>15</v>
      </c>
      <c r="X434" t="s">
        <v>36</v>
      </c>
      <c r="Y434">
        <v>2009</v>
      </c>
      <c r="Z434" t="s">
        <v>37</v>
      </c>
      <c r="AA434" t="s">
        <v>38</v>
      </c>
      <c r="AB434">
        <v>17955590</v>
      </c>
    </row>
    <row r="435" spans="23:28">
      <c r="W435" t="s">
        <v>15</v>
      </c>
      <c r="X435" t="s">
        <v>36</v>
      </c>
      <c r="Y435">
        <v>2008</v>
      </c>
      <c r="Z435" t="s">
        <v>37</v>
      </c>
      <c r="AA435" t="s">
        <v>38</v>
      </c>
      <c r="AB435">
        <v>20765359</v>
      </c>
    </row>
    <row r="436" spans="23:28">
      <c r="W436" t="s">
        <v>15</v>
      </c>
      <c r="X436" t="s">
        <v>36</v>
      </c>
      <c r="Y436">
        <v>2007</v>
      </c>
      <c r="Z436" t="s">
        <v>37</v>
      </c>
      <c r="AA436" t="s">
        <v>38</v>
      </c>
      <c r="AB436">
        <v>20324970</v>
      </c>
    </row>
    <row r="437" spans="23:28">
      <c r="W437" t="s">
        <v>15</v>
      </c>
      <c r="X437" t="s">
        <v>36</v>
      </c>
      <c r="Y437">
        <v>2006</v>
      </c>
      <c r="Z437" t="s">
        <v>37</v>
      </c>
      <c r="AA437" t="s">
        <v>38</v>
      </c>
      <c r="AB437">
        <v>19729234</v>
      </c>
    </row>
    <row r="438" spans="23:28">
      <c r="W438" t="s">
        <v>15</v>
      </c>
      <c r="X438" t="s">
        <v>36</v>
      </c>
      <c r="Y438">
        <v>2005</v>
      </c>
      <c r="Z438" t="s">
        <v>37</v>
      </c>
      <c r="AA438" t="s">
        <v>38</v>
      </c>
      <c r="AB438">
        <v>19809057</v>
      </c>
    </row>
    <row r="439" spans="23:28">
      <c r="W439" t="s">
        <v>15</v>
      </c>
      <c r="X439" t="s">
        <v>39</v>
      </c>
      <c r="Y439">
        <v>2020</v>
      </c>
      <c r="Z439" t="s">
        <v>37</v>
      </c>
      <c r="AA439" t="s">
        <v>38</v>
      </c>
      <c r="AB439">
        <v>1130015</v>
      </c>
    </row>
    <row r="440" spans="23:28">
      <c r="W440" t="s">
        <v>15</v>
      </c>
      <c r="X440" t="s">
        <v>39</v>
      </c>
      <c r="Y440">
        <v>2019</v>
      </c>
      <c r="Z440" t="s">
        <v>37</v>
      </c>
      <c r="AA440" t="s">
        <v>38</v>
      </c>
      <c r="AB440">
        <v>1233293</v>
      </c>
    </row>
    <row r="441" spans="23:28">
      <c r="W441" t="s">
        <v>15</v>
      </c>
      <c r="X441" t="s">
        <v>39</v>
      </c>
      <c r="Y441">
        <v>2018</v>
      </c>
      <c r="Z441" t="s">
        <v>37</v>
      </c>
      <c r="AA441" t="s">
        <v>38</v>
      </c>
      <c r="AB441">
        <v>1246004</v>
      </c>
    </row>
    <row r="442" spans="23:28">
      <c r="W442" t="s">
        <v>15</v>
      </c>
      <c r="X442" t="s">
        <v>39</v>
      </c>
      <c r="Y442">
        <v>2017</v>
      </c>
      <c r="Z442" t="s">
        <v>37</v>
      </c>
      <c r="AA442" t="s">
        <v>38</v>
      </c>
      <c r="AB442">
        <v>1251120</v>
      </c>
    </row>
    <row r="443" spans="23:28">
      <c r="W443" t="s">
        <v>15</v>
      </c>
      <c r="X443" t="s">
        <v>39</v>
      </c>
      <c r="Y443">
        <v>2016</v>
      </c>
      <c r="Z443" t="s">
        <v>37</v>
      </c>
      <c r="AA443" t="s">
        <v>38</v>
      </c>
      <c r="AB443">
        <v>1233330</v>
      </c>
    </row>
    <row r="444" spans="23:28">
      <c r="W444" t="s">
        <v>15</v>
      </c>
      <c r="X444" t="s">
        <v>39</v>
      </c>
      <c r="Y444">
        <v>2015</v>
      </c>
      <c r="Z444" t="s">
        <v>37</v>
      </c>
      <c r="AA444" t="s">
        <v>38</v>
      </c>
      <c r="AB444">
        <v>1214311</v>
      </c>
    </row>
    <row r="445" spans="23:28">
      <c r="W445" t="s">
        <v>15</v>
      </c>
      <c r="X445" t="s">
        <v>39</v>
      </c>
      <c r="Y445">
        <v>2014</v>
      </c>
      <c r="Z445" t="s">
        <v>37</v>
      </c>
      <c r="AA445" t="s">
        <v>38</v>
      </c>
      <c r="AB445">
        <v>1236331</v>
      </c>
    </row>
    <row r="446" spans="23:28">
      <c r="W446" t="s">
        <v>15</v>
      </c>
      <c r="X446" t="s">
        <v>39</v>
      </c>
      <c r="Y446">
        <v>2013</v>
      </c>
      <c r="Z446" t="s">
        <v>37</v>
      </c>
      <c r="AA446" t="s">
        <v>38</v>
      </c>
      <c r="AB446">
        <v>1250354</v>
      </c>
    </row>
    <row r="447" spans="23:28">
      <c r="W447" t="s">
        <v>15</v>
      </c>
      <c r="X447" t="s">
        <v>39</v>
      </c>
      <c r="Y447">
        <v>2012</v>
      </c>
      <c r="Z447" t="s">
        <v>37</v>
      </c>
      <c r="AA447" t="s">
        <v>38</v>
      </c>
      <c r="AB447">
        <v>1247950</v>
      </c>
    </row>
    <row r="448" spans="23:28">
      <c r="W448" t="s">
        <v>15</v>
      </c>
      <c r="X448" t="s">
        <v>39</v>
      </c>
      <c r="Y448">
        <v>2011</v>
      </c>
      <c r="Z448" t="s">
        <v>37</v>
      </c>
      <c r="AA448" t="s">
        <v>38</v>
      </c>
      <c r="AB448">
        <v>1335194</v>
      </c>
    </row>
    <row r="449" spans="23:28">
      <c r="W449" t="s">
        <v>15</v>
      </c>
      <c r="X449" t="s">
        <v>39</v>
      </c>
      <c r="Y449">
        <v>2010</v>
      </c>
      <c r="Z449" t="s">
        <v>37</v>
      </c>
      <c r="AA449" t="s">
        <v>38</v>
      </c>
      <c r="AB449">
        <v>1224827</v>
      </c>
    </row>
    <row r="450" spans="23:28">
      <c r="W450" t="s">
        <v>15</v>
      </c>
      <c r="X450" t="s">
        <v>39</v>
      </c>
      <c r="Y450">
        <v>2009</v>
      </c>
      <c r="Z450" t="s">
        <v>37</v>
      </c>
      <c r="AA450" t="s">
        <v>38</v>
      </c>
      <c r="AB450">
        <v>1118307</v>
      </c>
    </row>
    <row r="451" spans="23:28">
      <c r="W451" t="s">
        <v>15</v>
      </c>
      <c r="X451" t="s">
        <v>39</v>
      </c>
      <c r="Y451">
        <v>2008</v>
      </c>
      <c r="Z451" t="s">
        <v>37</v>
      </c>
      <c r="AA451" t="s">
        <v>38</v>
      </c>
      <c r="AB451">
        <v>1360943</v>
      </c>
    </row>
    <row r="452" spans="23:28">
      <c r="W452" t="s">
        <v>15</v>
      </c>
      <c r="X452" t="s">
        <v>39</v>
      </c>
      <c r="Y452">
        <v>2007</v>
      </c>
      <c r="Z452" t="s">
        <v>37</v>
      </c>
      <c r="AA452" t="s">
        <v>38</v>
      </c>
      <c r="AB452">
        <v>314135</v>
      </c>
    </row>
    <row r="453" spans="23:28">
      <c r="W453" t="s">
        <v>15</v>
      </c>
      <c r="X453" t="s">
        <v>39</v>
      </c>
      <c r="Y453">
        <v>2006</v>
      </c>
      <c r="Z453" t="s">
        <v>37</v>
      </c>
      <c r="AA453" t="s">
        <v>38</v>
      </c>
      <c r="AB453">
        <v>357291</v>
      </c>
    </row>
    <row r="454" spans="23:28">
      <c r="W454" t="s">
        <v>15</v>
      </c>
      <c r="X454" t="s">
        <v>39</v>
      </c>
      <c r="Y454">
        <v>2005</v>
      </c>
      <c r="Z454" t="s">
        <v>37</v>
      </c>
      <c r="AA454" t="s">
        <v>38</v>
      </c>
      <c r="AB454">
        <v>315019</v>
      </c>
    </row>
    <row r="455" spans="23:28">
      <c r="W455" t="s">
        <v>16</v>
      </c>
      <c r="X455" t="s">
        <v>36</v>
      </c>
      <c r="Y455">
        <v>2021</v>
      </c>
      <c r="Z455" t="s">
        <v>37</v>
      </c>
      <c r="AA455" t="s">
        <v>38</v>
      </c>
      <c r="AB455">
        <v>13264465</v>
      </c>
    </row>
    <row r="456" spans="23:28">
      <c r="W456" t="s">
        <v>16</v>
      </c>
      <c r="X456" t="s">
        <v>36</v>
      </c>
      <c r="Y456">
        <v>2020</v>
      </c>
      <c r="Z456" t="s">
        <v>37</v>
      </c>
      <c r="AA456" t="s">
        <v>38</v>
      </c>
      <c r="AB456">
        <v>13526459</v>
      </c>
    </row>
    <row r="457" spans="23:28">
      <c r="W457" t="s">
        <v>16</v>
      </c>
      <c r="X457" t="s">
        <v>36</v>
      </c>
      <c r="Y457">
        <v>2019</v>
      </c>
      <c r="Z457" t="s">
        <v>37</v>
      </c>
      <c r="AA457" t="s">
        <v>38</v>
      </c>
      <c r="AB457">
        <v>14712037</v>
      </c>
    </row>
    <row r="458" spans="23:28">
      <c r="W458" t="s">
        <v>16</v>
      </c>
      <c r="X458" t="s">
        <v>36</v>
      </c>
      <c r="Y458">
        <v>2018</v>
      </c>
      <c r="Z458" t="s">
        <v>37</v>
      </c>
      <c r="AA458" t="s">
        <v>38</v>
      </c>
      <c r="AB458">
        <v>14844168</v>
      </c>
    </row>
    <row r="459" spans="23:28">
      <c r="W459" t="s">
        <v>16</v>
      </c>
      <c r="X459" t="s">
        <v>36</v>
      </c>
      <c r="Y459">
        <v>2017</v>
      </c>
      <c r="Z459" t="s">
        <v>37</v>
      </c>
      <c r="AA459" t="s">
        <v>38</v>
      </c>
      <c r="AB459">
        <v>14523510</v>
      </c>
    </row>
    <row r="460" spans="23:28">
      <c r="W460" t="s">
        <v>16</v>
      </c>
      <c r="X460" t="s">
        <v>36</v>
      </c>
      <c r="Y460">
        <v>2016</v>
      </c>
      <c r="Z460" t="s">
        <v>37</v>
      </c>
      <c r="AA460" t="s">
        <v>38</v>
      </c>
      <c r="AB460">
        <v>13931333</v>
      </c>
    </row>
    <row r="461" spans="23:28">
      <c r="W461" t="s">
        <v>16</v>
      </c>
      <c r="X461" t="s">
        <v>36</v>
      </c>
      <c r="Y461">
        <v>2015</v>
      </c>
      <c r="Z461" t="s">
        <v>37</v>
      </c>
      <c r="AA461" t="s">
        <v>38</v>
      </c>
      <c r="AB461">
        <v>13425989</v>
      </c>
    </row>
    <row r="462" spans="23:28">
      <c r="W462" t="s">
        <v>16</v>
      </c>
      <c r="X462" t="s">
        <v>36</v>
      </c>
      <c r="Y462">
        <v>2014</v>
      </c>
      <c r="Z462" t="s">
        <v>37</v>
      </c>
      <c r="AA462" t="s">
        <v>38</v>
      </c>
      <c r="AB462">
        <v>13195079</v>
      </c>
    </row>
    <row r="463" spans="23:28">
      <c r="W463" t="s">
        <v>16</v>
      </c>
      <c r="X463" t="s">
        <v>36</v>
      </c>
      <c r="Y463">
        <v>2013</v>
      </c>
      <c r="Z463" t="s">
        <v>37</v>
      </c>
      <c r="AA463" t="s">
        <v>38</v>
      </c>
      <c r="AB463">
        <v>13479283</v>
      </c>
    </row>
    <row r="464" spans="23:28">
      <c r="W464" t="s">
        <v>16</v>
      </c>
      <c r="X464" t="s">
        <v>36</v>
      </c>
      <c r="Y464">
        <v>2012</v>
      </c>
      <c r="Z464" t="s">
        <v>37</v>
      </c>
      <c r="AA464" t="s">
        <v>38</v>
      </c>
      <c r="AB464">
        <v>9493017</v>
      </c>
    </row>
    <row r="465" spans="23:28">
      <c r="W465" t="s">
        <v>16</v>
      </c>
      <c r="X465" t="s">
        <v>36</v>
      </c>
      <c r="Y465">
        <v>2011</v>
      </c>
      <c r="Z465" t="s">
        <v>37</v>
      </c>
      <c r="AA465" t="s">
        <v>38</v>
      </c>
      <c r="AB465">
        <v>10601574</v>
      </c>
    </row>
    <row r="466" spans="23:28">
      <c r="W466" t="s">
        <v>16</v>
      </c>
      <c r="X466" t="s">
        <v>36</v>
      </c>
      <c r="Y466">
        <v>2010</v>
      </c>
      <c r="Z466" t="s">
        <v>37</v>
      </c>
      <c r="AA466" t="s">
        <v>38</v>
      </c>
      <c r="AB466">
        <v>10626054</v>
      </c>
    </row>
    <row r="467" spans="23:28">
      <c r="W467" t="s">
        <v>16</v>
      </c>
      <c r="X467" t="s">
        <v>36</v>
      </c>
      <c r="Y467">
        <v>2009</v>
      </c>
      <c r="Z467" t="s">
        <v>37</v>
      </c>
      <c r="AA467" t="s">
        <v>38</v>
      </c>
      <c r="AB467">
        <v>10862636</v>
      </c>
    </row>
    <row r="468" spans="23:28">
      <c r="W468" t="s">
        <v>16</v>
      </c>
      <c r="X468" t="s">
        <v>36</v>
      </c>
      <c r="Y468">
        <v>2008</v>
      </c>
      <c r="Z468" t="s">
        <v>37</v>
      </c>
      <c r="AA468" t="s">
        <v>38</v>
      </c>
      <c r="AB468">
        <v>15197234</v>
      </c>
    </row>
    <row r="469" spans="23:28">
      <c r="W469" t="s">
        <v>16</v>
      </c>
      <c r="X469" t="s">
        <v>36</v>
      </c>
      <c r="Y469">
        <v>2007</v>
      </c>
      <c r="Z469" t="s">
        <v>37</v>
      </c>
      <c r="AA469" t="s">
        <v>38</v>
      </c>
      <c r="AB469">
        <v>15362056</v>
      </c>
    </row>
    <row r="470" spans="23:28">
      <c r="W470" t="s">
        <v>16</v>
      </c>
      <c r="X470" t="s">
        <v>36</v>
      </c>
      <c r="Y470">
        <v>2006</v>
      </c>
      <c r="Z470" t="s">
        <v>37</v>
      </c>
      <c r="AA470" t="s">
        <v>38</v>
      </c>
      <c r="AB470">
        <v>15253828</v>
      </c>
    </row>
    <row r="471" spans="23:28">
      <c r="W471" t="s">
        <v>16</v>
      </c>
      <c r="X471" t="s">
        <v>36</v>
      </c>
      <c r="Y471">
        <v>2005</v>
      </c>
      <c r="Z471" t="s">
        <v>37</v>
      </c>
      <c r="AA471" t="s">
        <v>38</v>
      </c>
      <c r="AB471">
        <v>14729683</v>
      </c>
    </row>
    <row r="472" spans="23:28">
      <c r="W472" t="s">
        <v>16</v>
      </c>
      <c r="X472" t="s">
        <v>39</v>
      </c>
      <c r="Y472">
        <v>2020</v>
      </c>
      <c r="Z472" t="s">
        <v>37</v>
      </c>
      <c r="AA472" t="s">
        <v>38</v>
      </c>
      <c r="AB472">
        <v>418493</v>
      </c>
    </row>
    <row r="473" spans="23:28">
      <c r="W473" t="s">
        <v>16</v>
      </c>
      <c r="X473" t="s">
        <v>39</v>
      </c>
      <c r="Y473">
        <v>2019</v>
      </c>
      <c r="Z473" t="s">
        <v>37</v>
      </c>
      <c r="AA473" t="s">
        <v>38</v>
      </c>
      <c r="AB473">
        <v>614660</v>
      </c>
    </row>
    <row r="474" spans="23:28">
      <c r="W474" t="s">
        <v>16</v>
      </c>
      <c r="X474" t="s">
        <v>39</v>
      </c>
      <c r="Y474">
        <v>2018</v>
      </c>
      <c r="Z474" t="s">
        <v>37</v>
      </c>
      <c r="AA474" t="s">
        <v>38</v>
      </c>
      <c r="AB474">
        <v>639819</v>
      </c>
    </row>
    <row r="475" spans="23:28">
      <c r="W475" t="s">
        <v>16</v>
      </c>
      <c r="X475" t="s">
        <v>39</v>
      </c>
      <c r="Y475">
        <v>2017</v>
      </c>
      <c r="Z475" t="s">
        <v>37</v>
      </c>
      <c r="AA475" t="s">
        <v>38</v>
      </c>
      <c r="AB475">
        <v>603227</v>
      </c>
    </row>
    <row r="476" spans="23:28">
      <c r="W476" t="s">
        <v>16</v>
      </c>
      <c r="X476" t="s">
        <v>39</v>
      </c>
      <c r="Y476">
        <v>2016</v>
      </c>
      <c r="Z476" t="s">
        <v>37</v>
      </c>
      <c r="AA476" t="s">
        <v>38</v>
      </c>
      <c r="AB476">
        <v>587819</v>
      </c>
    </row>
    <row r="477" spans="23:28">
      <c r="W477" t="s">
        <v>16</v>
      </c>
      <c r="X477" t="s">
        <v>39</v>
      </c>
      <c r="Y477">
        <v>2015</v>
      </c>
      <c r="Z477" t="s">
        <v>37</v>
      </c>
      <c r="AA477" t="s">
        <v>38</v>
      </c>
      <c r="AB477">
        <v>583512</v>
      </c>
    </row>
    <row r="478" spans="23:28">
      <c r="W478" t="s">
        <v>16</v>
      </c>
      <c r="X478" t="s">
        <v>39</v>
      </c>
      <c r="Y478">
        <v>2014</v>
      </c>
      <c r="Z478" t="s">
        <v>37</v>
      </c>
      <c r="AA478" t="s">
        <v>38</v>
      </c>
      <c r="AB478">
        <v>589424</v>
      </c>
    </row>
    <row r="479" spans="23:28">
      <c r="W479" t="s">
        <v>16</v>
      </c>
      <c r="X479" t="s">
        <v>39</v>
      </c>
      <c r="Y479">
        <v>2013</v>
      </c>
      <c r="Z479" t="s">
        <v>37</v>
      </c>
      <c r="AA479" t="s">
        <v>38</v>
      </c>
      <c r="AB479">
        <v>531716</v>
      </c>
    </row>
    <row r="480" spans="23:28">
      <c r="W480" t="s">
        <v>16</v>
      </c>
      <c r="X480" t="s">
        <v>39</v>
      </c>
      <c r="Y480">
        <v>2012</v>
      </c>
      <c r="Z480" t="s">
        <v>37</v>
      </c>
      <c r="AA480" t="s">
        <v>38</v>
      </c>
      <c r="AB480">
        <v>719622</v>
      </c>
    </row>
    <row r="481" spans="23:28">
      <c r="W481" t="s">
        <v>16</v>
      </c>
      <c r="X481" t="s">
        <v>39</v>
      </c>
      <c r="Y481">
        <v>2011</v>
      </c>
      <c r="Z481" t="s">
        <v>37</v>
      </c>
      <c r="AA481" t="s">
        <v>38</v>
      </c>
      <c r="AB481">
        <v>780013</v>
      </c>
    </row>
    <row r="482" spans="23:28">
      <c r="W482" t="s">
        <v>16</v>
      </c>
      <c r="X482" t="s">
        <v>39</v>
      </c>
      <c r="Y482">
        <v>2010</v>
      </c>
      <c r="Z482" t="s">
        <v>37</v>
      </c>
      <c r="AA482" t="s">
        <v>38</v>
      </c>
      <c r="AB482">
        <v>759202</v>
      </c>
    </row>
    <row r="483" spans="23:28">
      <c r="W483" t="s">
        <v>16</v>
      </c>
      <c r="X483" t="s">
        <v>39</v>
      </c>
      <c r="Y483">
        <v>2009</v>
      </c>
      <c r="Z483" t="s">
        <v>37</v>
      </c>
      <c r="AA483" t="s">
        <v>38</v>
      </c>
      <c r="AB483">
        <v>649893</v>
      </c>
    </row>
    <row r="484" spans="23:28">
      <c r="W484" t="s">
        <v>16</v>
      </c>
      <c r="X484" t="s">
        <v>39</v>
      </c>
      <c r="Y484">
        <v>2008</v>
      </c>
      <c r="Z484" t="s">
        <v>37</v>
      </c>
      <c r="AA484" t="s">
        <v>38</v>
      </c>
      <c r="AB484">
        <v>1004067</v>
      </c>
    </row>
    <row r="485" spans="23:28">
      <c r="W485" t="s">
        <v>16</v>
      </c>
      <c r="X485" t="s">
        <v>39</v>
      </c>
      <c r="Y485">
        <v>2007</v>
      </c>
      <c r="Z485" t="s">
        <v>37</v>
      </c>
      <c r="AA485" t="s">
        <v>38</v>
      </c>
      <c r="AB485">
        <v>186612</v>
      </c>
    </row>
    <row r="486" spans="23:28">
      <c r="W486" t="s">
        <v>16</v>
      </c>
      <c r="X486" t="s">
        <v>39</v>
      </c>
      <c r="Y486">
        <v>2006</v>
      </c>
      <c r="Z486" t="s">
        <v>37</v>
      </c>
      <c r="AA486" t="s">
        <v>38</v>
      </c>
      <c r="AB486">
        <v>127089</v>
      </c>
    </row>
    <row r="487" spans="23:28">
      <c r="W487" t="s">
        <v>16</v>
      </c>
      <c r="X487" t="s">
        <v>39</v>
      </c>
      <c r="Y487">
        <v>2005</v>
      </c>
      <c r="Z487" t="s">
        <v>37</v>
      </c>
      <c r="AA487" t="s">
        <v>38</v>
      </c>
      <c r="AB487">
        <v>136527</v>
      </c>
    </row>
    <row r="488" spans="23:28">
      <c r="W488" t="s">
        <v>17</v>
      </c>
      <c r="X488" t="s">
        <v>36</v>
      </c>
      <c r="Y488">
        <v>2021</v>
      </c>
      <c r="Z488" t="s">
        <v>37</v>
      </c>
      <c r="AA488" t="s">
        <v>38</v>
      </c>
      <c r="AB488">
        <v>1964940</v>
      </c>
    </row>
    <row r="489" spans="23:28">
      <c r="W489" t="s">
        <v>17</v>
      </c>
      <c r="X489" t="s">
        <v>36</v>
      </c>
      <c r="Y489">
        <v>2020</v>
      </c>
      <c r="Z489" t="s">
        <v>37</v>
      </c>
      <c r="AA489" t="s">
        <v>38</v>
      </c>
      <c r="AB489">
        <v>2117653</v>
      </c>
    </row>
    <row r="490" spans="23:28">
      <c r="W490" t="s">
        <v>17</v>
      </c>
      <c r="X490" t="s">
        <v>36</v>
      </c>
      <c r="Y490">
        <v>2019</v>
      </c>
      <c r="Z490" t="s">
        <v>37</v>
      </c>
      <c r="AA490" t="s">
        <v>38</v>
      </c>
      <c r="AB490">
        <v>2166988</v>
      </c>
    </row>
    <row r="491" spans="23:28">
      <c r="W491" t="s">
        <v>17</v>
      </c>
      <c r="X491" t="s">
        <v>36</v>
      </c>
      <c r="Y491">
        <v>2018</v>
      </c>
      <c r="Z491" t="s">
        <v>37</v>
      </c>
      <c r="AA491" t="s">
        <v>38</v>
      </c>
      <c r="AB491">
        <v>2295858</v>
      </c>
    </row>
    <row r="492" spans="23:28">
      <c r="W492" t="s">
        <v>17</v>
      </c>
      <c r="X492" t="s">
        <v>36</v>
      </c>
      <c r="Y492">
        <v>2017</v>
      </c>
      <c r="Z492" t="s">
        <v>37</v>
      </c>
      <c r="AA492" t="s">
        <v>38</v>
      </c>
      <c r="AB492">
        <v>2178864</v>
      </c>
    </row>
    <row r="493" spans="23:28">
      <c r="W493" t="s">
        <v>17</v>
      </c>
      <c r="X493" t="s">
        <v>36</v>
      </c>
      <c r="Y493">
        <v>2016</v>
      </c>
      <c r="Z493" t="s">
        <v>37</v>
      </c>
      <c r="AA493" t="s">
        <v>38</v>
      </c>
      <c r="AB493">
        <v>2033048</v>
      </c>
    </row>
    <row r="494" spans="23:28">
      <c r="W494" t="s">
        <v>17</v>
      </c>
      <c r="X494" t="s">
        <v>36</v>
      </c>
      <c r="Y494">
        <v>2015</v>
      </c>
      <c r="Z494" t="s">
        <v>37</v>
      </c>
      <c r="AA494" t="s">
        <v>38</v>
      </c>
      <c r="AB494">
        <v>1952191</v>
      </c>
    </row>
    <row r="495" spans="23:28">
      <c r="W495" t="s">
        <v>17</v>
      </c>
      <c r="X495" t="s">
        <v>36</v>
      </c>
      <c r="Y495">
        <v>2014</v>
      </c>
      <c r="Z495" t="s">
        <v>37</v>
      </c>
      <c r="AA495" t="s">
        <v>38</v>
      </c>
      <c r="AB495">
        <v>1940917</v>
      </c>
    </row>
    <row r="496" spans="23:28">
      <c r="W496" t="s">
        <v>17</v>
      </c>
      <c r="X496" t="s">
        <v>36</v>
      </c>
      <c r="Y496">
        <v>2013</v>
      </c>
      <c r="Z496" t="s">
        <v>37</v>
      </c>
      <c r="AA496" t="s">
        <v>38</v>
      </c>
      <c r="AB496">
        <v>1955040</v>
      </c>
    </row>
    <row r="497" spans="23:28">
      <c r="W497" t="s">
        <v>17</v>
      </c>
      <c r="X497" t="s">
        <v>36</v>
      </c>
      <c r="Y497">
        <v>2012</v>
      </c>
      <c r="Z497" t="s">
        <v>37</v>
      </c>
      <c r="AA497" t="s">
        <v>38</v>
      </c>
      <c r="AB497">
        <v>1678896</v>
      </c>
    </row>
    <row r="498" spans="23:28">
      <c r="W498" t="s">
        <v>17</v>
      </c>
      <c r="X498" t="s">
        <v>36</v>
      </c>
      <c r="Y498">
        <v>2011</v>
      </c>
      <c r="Z498" t="s">
        <v>37</v>
      </c>
      <c r="AA498" t="s">
        <v>38</v>
      </c>
      <c r="AB498">
        <v>1760814</v>
      </c>
    </row>
    <row r="499" spans="23:28">
      <c r="W499" t="s">
        <v>17</v>
      </c>
      <c r="X499" t="s">
        <v>36</v>
      </c>
      <c r="Y499">
        <v>2010</v>
      </c>
      <c r="Z499" t="s">
        <v>37</v>
      </c>
      <c r="AA499" t="s">
        <v>38</v>
      </c>
      <c r="AB499">
        <v>1695997</v>
      </c>
    </row>
    <row r="500" spans="23:28">
      <c r="W500" t="s">
        <v>17</v>
      </c>
      <c r="X500" t="s">
        <v>36</v>
      </c>
      <c r="Y500">
        <v>2009</v>
      </c>
      <c r="Z500" t="s">
        <v>37</v>
      </c>
      <c r="AA500" t="s">
        <v>38</v>
      </c>
      <c r="AB500">
        <v>1608508</v>
      </c>
    </row>
    <row r="501" spans="23:28">
      <c r="W501" t="s">
        <v>17</v>
      </c>
      <c r="X501" t="s">
        <v>36</v>
      </c>
      <c r="Y501">
        <v>2008</v>
      </c>
      <c r="Z501" t="s">
        <v>37</v>
      </c>
      <c r="AA501" t="s">
        <v>38</v>
      </c>
      <c r="AB501">
        <v>1801025</v>
      </c>
    </row>
    <row r="502" spans="23:28">
      <c r="W502" t="s">
        <v>17</v>
      </c>
      <c r="X502" t="s">
        <v>36</v>
      </c>
      <c r="Y502">
        <v>2007</v>
      </c>
      <c r="Z502" t="s">
        <v>37</v>
      </c>
      <c r="AA502" t="s">
        <v>38</v>
      </c>
      <c r="AB502">
        <v>777122</v>
      </c>
    </row>
    <row r="503" spans="23:28">
      <c r="W503" t="s">
        <v>17</v>
      </c>
      <c r="X503" t="s">
        <v>36</v>
      </c>
      <c r="Y503">
        <v>2006</v>
      </c>
      <c r="Z503" t="s">
        <v>37</v>
      </c>
      <c r="AA503" t="s">
        <v>38</v>
      </c>
      <c r="AB503">
        <v>767738</v>
      </c>
    </row>
    <row r="504" spans="23:28">
      <c r="W504" t="s">
        <v>17</v>
      </c>
      <c r="X504" t="s">
        <v>36</v>
      </c>
      <c r="Y504">
        <v>2005</v>
      </c>
      <c r="Z504" t="s">
        <v>37</v>
      </c>
      <c r="AA504" t="s">
        <v>38</v>
      </c>
      <c r="AB504">
        <v>737626</v>
      </c>
    </row>
    <row r="505" spans="23:28">
      <c r="W505" t="s">
        <v>17</v>
      </c>
      <c r="X505" t="s">
        <v>39</v>
      </c>
      <c r="Y505">
        <v>2020</v>
      </c>
      <c r="Z505" t="s">
        <v>37</v>
      </c>
      <c r="AA505" t="s">
        <v>38</v>
      </c>
      <c r="AB505">
        <v>322148</v>
      </c>
    </row>
    <row r="506" spans="23:28">
      <c r="W506" t="s">
        <v>17</v>
      </c>
      <c r="X506" t="s">
        <v>39</v>
      </c>
      <c r="Y506">
        <v>2019</v>
      </c>
      <c r="Z506" t="s">
        <v>37</v>
      </c>
      <c r="AA506" t="s">
        <v>38</v>
      </c>
      <c r="AB506">
        <v>342151</v>
      </c>
    </row>
    <row r="507" spans="23:28">
      <c r="W507" t="s">
        <v>17</v>
      </c>
      <c r="X507" t="s">
        <v>39</v>
      </c>
      <c r="Y507">
        <v>2018</v>
      </c>
      <c r="Z507" t="s">
        <v>37</v>
      </c>
      <c r="AA507" t="s">
        <v>38</v>
      </c>
      <c r="AB507">
        <v>333143</v>
      </c>
    </row>
    <row r="508" spans="23:28">
      <c r="W508" t="s">
        <v>17</v>
      </c>
      <c r="X508" t="s">
        <v>39</v>
      </c>
      <c r="Y508">
        <v>2017</v>
      </c>
      <c r="Z508" t="s">
        <v>37</v>
      </c>
      <c r="AA508" t="s">
        <v>38</v>
      </c>
      <c r="AB508">
        <v>304281</v>
      </c>
    </row>
    <row r="509" spans="23:28">
      <c r="W509" t="s">
        <v>17</v>
      </c>
      <c r="X509" t="s">
        <v>39</v>
      </c>
      <c r="Y509">
        <v>2016</v>
      </c>
      <c r="Z509" t="s">
        <v>37</v>
      </c>
      <c r="AA509" t="s">
        <v>38</v>
      </c>
      <c r="AB509">
        <v>302936</v>
      </c>
    </row>
    <row r="510" spans="23:28">
      <c r="W510" t="s">
        <v>17</v>
      </c>
      <c r="X510" t="s">
        <v>39</v>
      </c>
      <c r="Y510">
        <v>2015</v>
      </c>
      <c r="Z510" t="s">
        <v>37</v>
      </c>
      <c r="AA510" t="s">
        <v>38</v>
      </c>
      <c r="AB510">
        <v>288764</v>
      </c>
    </row>
    <row r="511" spans="23:28">
      <c r="W511" t="s">
        <v>17</v>
      </c>
      <c r="X511" t="s">
        <v>39</v>
      </c>
      <c r="Y511">
        <v>2014</v>
      </c>
      <c r="Z511" t="s">
        <v>37</v>
      </c>
      <c r="AA511" t="s">
        <v>38</v>
      </c>
      <c r="AB511">
        <v>296292</v>
      </c>
    </row>
    <row r="512" spans="23:28">
      <c r="W512" t="s">
        <v>17</v>
      </c>
      <c r="X512" t="s">
        <v>39</v>
      </c>
      <c r="Y512">
        <v>2013</v>
      </c>
      <c r="Z512" t="s">
        <v>37</v>
      </c>
      <c r="AA512" t="s">
        <v>38</v>
      </c>
      <c r="AB512">
        <v>287912</v>
      </c>
    </row>
    <row r="513" spans="23:28">
      <c r="W513" t="s">
        <v>17</v>
      </c>
      <c r="X513" t="s">
        <v>39</v>
      </c>
      <c r="Y513">
        <v>2012</v>
      </c>
      <c r="Z513" t="s">
        <v>37</v>
      </c>
      <c r="AA513" t="s">
        <v>38</v>
      </c>
      <c r="AB513">
        <v>306596</v>
      </c>
    </row>
    <row r="514" spans="23:28">
      <c r="W514" t="s">
        <v>17</v>
      </c>
      <c r="X514" t="s">
        <v>39</v>
      </c>
      <c r="Y514">
        <v>2011</v>
      </c>
      <c r="Z514" t="s">
        <v>37</v>
      </c>
      <c r="AA514" t="s">
        <v>38</v>
      </c>
      <c r="AB514">
        <v>322593</v>
      </c>
    </row>
    <row r="515" spans="23:28">
      <c r="W515" t="s">
        <v>17</v>
      </c>
      <c r="X515" t="s">
        <v>39</v>
      </c>
      <c r="Y515">
        <v>2010</v>
      </c>
      <c r="Z515" t="s">
        <v>37</v>
      </c>
      <c r="AA515" t="s">
        <v>38</v>
      </c>
      <c r="AB515">
        <v>315053</v>
      </c>
    </row>
    <row r="516" spans="23:28">
      <c r="W516" t="s">
        <v>17</v>
      </c>
      <c r="X516" t="s">
        <v>39</v>
      </c>
      <c r="Y516">
        <v>2009</v>
      </c>
      <c r="Z516" t="s">
        <v>37</v>
      </c>
      <c r="AA516" t="s">
        <v>38</v>
      </c>
      <c r="AB516">
        <v>300309</v>
      </c>
    </row>
    <row r="517" spans="23:28">
      <c r="W517" t="s">
        <v>17</v>
      </c>
      <c r="X517" t="s">
        <v>39</v>
      </c>
      <c r="Y517">
        <v>2008</v>
      </c>
      <c r="Z517" t="s">
        <v>37</v>
      </c>
      <c r="AA517" t="s">
        <v>38</v>
      </c>
      <c r="AB517">
        <v>310433</v>
      </c>
    </row>
    <row r="518" spans="23:28">
      <c r="W518" t="s">
        <v>17</v>
      </c>
      <c r="X518" t="s">
        <v>39</v>
      </c>
      <c r="Y518">
        <v>2007</v>
      </c>
      <c r="Z518" t="s">
        <v>37</v>
      </c>
      <c r="AA518" t="s">
        <v>38</v>
      </c>
      <c r="AB518">
        <v>51672</v>
      </c>
    </row>
    <row r="519" spans="23:28">
      <c r="W519" t="s">
        <v>17</v>
      </c>
      <c r="X519" t="s">
        <v>39</v>
      </c>
      <c r="Y519">
        <v>2006</v>
      </c>
      <c r="Z519" t="s">
        <v>37</v>
      </c>
      <c r="AA519" t="s">
        <v>38</v>
      </c>
      <c r="AB519">
        <v>63183</v>
      </c>
    </row>
    <row r="520" spans="23:28">
      <c r="W520" t="s">
        <v>17</v>
      </c>
      <c r="X520" t="s">
        <v>39</v>
      </c>
      <c r="Y520">
        <v>2005</v>
      </c>
      <c r="Z520" t="s">
        <v>37</v>
      </c>
      <c r="AA520" t="s">
        <v>38</v>
      </c>
      <c r="AB520">
        <v>58866</v>
      </c>
    </row>
    <row r="521" spans="23:28">
      <c r="W521" t="s">
        <v>18</v>
      </c>
      <c r="X521" t="s">
        <v>36</v>
      </c>
      <c r="Y521">
        <v>2021</v>
      </c>
      <c r="Z521" t="s">
        <v>37</v>
      </c>
      <c r="AA521" t="s">
        <v>38</v>
      </c>
      <c r="AB521">
        <v>1070985</v>
      </c>
    </row>
    <row r="522" spans="23:28">
      <c r="W522" t="s">
        <v>18</v>
      </c>
      <c r="X522" t="s">
        <v>36</v>
      </c>
      <c r="Y522">
        <v>2020</v>
      </c>
      <c r="Z522" t="s">
        <v>37</v>
      </c>
      <c r="AA522" t="s">
        <v>38</v>
      </c>
      <c r="AB522">
        <v>1204128</v>
      </c>
    </row>
    <row r="523" spans="23:28">
      <c r="W523" t="s">
        <v>18</v>
      </c>
      <c r="X523" t="s">
        <v>36</v>
      </c>
      <c r="Y523">
        <v>2019</v>
      </c>
      <c r="Z523" t="s">
        <v>37</v>
      </c>
      <c r="AA523" t="s">
        <v>38</v>
      </c>
      <c r="AB523">
        <v>1248381</v>
      </c>
    </row>
    <row r="524" spans="23:28">
      <c r="W524" t="s">
        <v>18</v>
      </c>
      <c r="X524" t="s">
        <v>36</v>
      </c>
      <c r="Y524">
        <v>2018</v>
      </c>
      <c r="Z524" t="s">
        <v>37</v>
      </c>
      <c r="AA524" t="s">
        <v>38</v>
      </c>
      <c r="AB524">
        <v>1201233</v>
      </c>
    </row>
    <row r="525" spans="23:28">
      <c r="W525" t="s">
        <v>18</v>
      </c>
      <c r="X525" t="s">
        <v>36</v>
      </c>
      <c r="Y525">
        <v>2017</v>
      </c>
      <c r="Z525" t="s">
        <v>37</v>
      </c>
      <c r="AA525" t="s">
        <v>38</v>
      </c>
      <c r="AB525">
        <v>1177479</v>
      </c>
    </row>
    <row r="526" spans="23:28">
      <c r="W526" t="s">
        <v>18</v>
      </c>
      <c r="X526" t="s">
        <v>36</v>
      </c>
      <c r="Y526">
        <v>2016</v>
      </c>
      <c r="Z526" t="s">
        <v>37</v>
      </c>
      <c r="AA526" t="s">
        <v>38</v>
      </c>
      <c r="AB526">
        <v>1120346</v>
      </c>
    </row>
    <row r="527" spans="23:28">
      <c r="W527" t="s">
        <v>18</v>
      </c>
      <c r="X527" t="s">
        <v>36</v>
      </c>
      <c r="Y527">
        <v>2015</v>
      </c>
      <c r="Z527" t="s">
        <v>37</v>
      </c>
      <c r="AA527" t="s">
        <v>38</v>
      </c>
      <c r="AB527">
        <v>1054702</v>
      </c>
    </row>
    <row r="528" spans="23:28">
      <c r="W528" t="s">
        <v>18</v>
      </c>
      <c r="X528" t="s">
        <v>36</v>
      </c>
      <c r="Y528">
        <v>2014</v>
      </c>
      <c r="Z528" t="s">
        <v>37</v>
      </c>
      <c r="AA528" t="s">
        <v>38</v>
      </c>
      <c r="AB528">
        <v>1050883</v>
      </c>
    </row>
    <row r="529" spans="23:28">
      <c r="W529" t="s">
        <v>18</v>
      </c>
      <c r="X529" t="s">
        <v>36</v>
      </c>
      <c r="Y529">
        <v>2013</v>
      </c>
      <c r="Z529" t="s">
        <v>37</v>
      </c>
      <c r="AA529" t="s">
        <v>38</v>
      </c>
      <c r="AB529">
        <v>1071300</v>
      </c>
    </row>
    <row r="530" spans="23:28">
      <c r="W530" t="s">
        <v>18</v>
      </c>
      <c r="X530" t="s">
        <v>36</v>
      </c>
      <c r="Y530">
        <v>2012</v>
      </c>
      <c r="Z530" t="s">
        <v>37</v>
      </c>
      <c r="AA530" t="s">
        <v>38</v>
      </c>
      <c r="AB530">
        <v>256712</v>
      </c>
    </row>
    <row r="531" spans="23:28">
      <c r="W531" t="s">
        <v>18</v>
      </c>
      <c r="X531" t="s">
        <v>36</v>
      </c>
      <c r="Y531">
        <v>2011</v>
      </c>
      <c r="Z531" t="s">
        <v>37</v>
      </c>
      <c r="AA531" t="s">
        <v>38</v>
      </c>
      <c r="AB531">
        <v>273372</v>
      </c>
    </row>
    <row r="532" spans="23:28">
      <c r="W532" t="s">
        <v>18</v>
      </c>
      <c r="X532" t="s">
        <v>36</v>
      </c>
      <c r="Y532">
        <v>2010</v>
      </c>
      <c r="Z532" t="s">
        <v>37</v>
      </c>
      <c r="AA532" t="s">
        <v>38</v>
      </c>
      <c r="AB532">
        <v>260576</v>
      </c>
    </row>
    <row r="533" spans="23:28">
      <c r="W533" t="s">
        <v>18</v>
      </c>
      <c r="X533" t="s">
        <v>36</v>
      </c>
      <c r="Y533">
        <v>2009</v>
      </c>
      <c r="Z533" t="s">
        <v>37</v>
      </c>
      <c r="AA533" t="s">
        <v>38</v>
      </c>
      <c r="AB533">
        <v>241088</v>
      </c>
    </row>
    <row r="534" spans="23:28">
      <c r="W534" t="s">
        <v>18</v>
      </c>
      <c r="X534" t="s">
        <v>36</v>
      </c>
      <c r="Y534">
        <v>2008</v>
      </c>
      <c r="Z534" t="s">
        <v>37</v>
      </c>
      <c r="AA534" t="s">
        <v>38</v>
      </c>
      <c r="AB534">
        <v>290525</v>
      </c>
    </row>
    <row r="535" spans="23:28">
      <c r="W535" t="s">
        <v>18</v>
      </c>
      <c r="X535" t="s">
        <v>36</v>
      </c>
      <c r="Y535">
        <v>2007</v>
      </c>
      <c r="Z535" t="s">
        <v>37</v>
      </c>
      <c r="AA535" t="s">
        <v>38</v>
      </c>
      <c r="AB535">
        <v>101639</v>
      </c>
    </row>
    <row r="536" spans="23:28">
      <c r="W536" t="s">
        <v>18</v>
      </c>
      <c r="X536" t="s">
        <v>36</v>
      </c>
      <c r="Y536">
        <v>2006</v>
      </c>
      <c r="Z536" t="s">
        <v>37</v>
      </c>
      <c r="AA536" t="s">
        <v>38</v>
      </c>
      <c r="AB536">
        <v>104293</v>
      </c>
    </row>
    <row r="537" spans="23:28">
      <c r="W537" t="s">
        <v>18</v>
      </c>
      <c r="X537" t="s">
        <v>36</v>
      </c>
      <c r="Y537">
        <v>2005</v>
      </c>
      <c r="Z537" t="s">
        <v>37</v>
      </c>
      <c r="AA537" t="s">
        <v>38</v>
      </c>
      <c r="AB537">
        <v>45592</v>
      </c>
    </row>
    <row r="538" spans="23:28">
      <c r="W538" t="s">
        <v>18</v>
      </c>
      <c r="X538" t="s">
        <v>39</v>
      </c>
      <c r="Y538">
        <v>2020</v>
      </c>
      <c r="Z538" t="s">
        <v>37</v>
      </c>
      <c r="AA538" t="s">
        <v>38</v>
      </c>
      <c r="AB538">
        <v>132812</v>
      </c>
    </row>
    <row r="539" spans="23:28">
      <c r="W539" t="s">
        <v>18</v>
      </c>
      <c r="X539" t="s">
        <v>39</v>
      </c>
      <c r="Y539">
        <v>2019</v>
      </c>
      <c r="Z539" t="s">
        <v>37</v>
      </c>
      <c r="AA539" t="s">
        <v>38</v>
      </c>
      <c r="AB539">
        <v>157631</v>
      </c>
    </row>
    <row r="540" spans="23:28">
      <c r="W540" t="s">
        <v>18</v>
      </c>
      <c r="X540" t="s">
        <v>39</v>
      </c>
      <c r="Y540">
        <v>2018</v>
      </c>
      <c r="Z540" t="s">
        <v>37</v>
      </c>
      <c r="AA540" t="s">
        <v>38</v>
      </c>
      <c r="AB540">
        <v>154965</v>
      </c>
    </row>
    <row r="541" spans="23:28">
      <c r="W541" t="s">
        <v>18</v>
      </c>
      <c r="X541" t="s">
        <v>39</v>
      </c>
      <c r="Y541">
        <v>2017</v>
      </c>
      <c r="Z541" t="s">
        <v>37</v>
      </c>
      <c r="AA541" t="s">
        <v>38</v>
      </c>
      <c r="AB541">
        <v>152426</v>
      </c>
    </row>
    <row r="542" spans="23:28">
      <c r="W542" t="s">
        <v>18</v>
      </c>
      <c r="X542" t="s">
        <v>39</v>
      </c>
      <c r="Y542">
        <v>2016</v>
      </c>
      <c r="Z542" t="s">
        <v>37</v>
      </c>
      <c r="AA542" t="s">
        <v>38</v>
      </c>
      <c r="AB542">
        <v>149777</v>
      </c>
    </row>
    <row r="543" spans="23:28">
      <c r="W543" t="s">
        <v>18</v>
      </c>
      <c r="X543" t="s">
        <v>39</v>
      </c>
      <c r="Y543">
        <v>2015</v>
      </c>
      <c r="Z543" t="s">
        <v>37</v>
      </c>
      <c r="AA543" t="s">
        <v>38</v>
      </c>
      <c r="AB543">
        <v>149575</v>
      </c>
    </row>
    <row r="544" spans="23:28">
      <c r="W544" t="s">
        <v>18</v>
      </c>
      <c r="X544" t="s">
        <v>39</v>
      </c>
      <c r="Y544">
        <v>2014</v>
      </c>
      <c r="Z544" t="s">
        <v>37</v>
      </c>
      <c r="AA544" t="s">
        <v>38</v>
      </c>
      <c r="AB544">
        <v>140793</v>
      </c>
    </row>
    <row r="545" spans="23:28">
      <c r="W545" t="s">
        <v>18</v>
      </c>
      <c r="X545" t="s">
        <v>39</v>
      </c>
      <c r="Y545">
        <v>2013</v>
      </c>
      <c r="Z545" t="s">
        <v>37</v>
      </c>
      <c r="AA545" t="s">
        <v>38</v>
      </c>
      <c r="AB545">
        <v>128683</v>
      </c>
    </row>
    <row r="546" spans="23:28">
      <c r="W546" t="s">
        <v>18</v>
      </c>
      <c r="X546" t="s">
        <v>39</v>
      </c>
      <c r="Y546">
        <v>2012</v>
      </c>
      <c r="Z546" t="s">
        <v>37</v>
      </c>
      <c r="AA546" t="s">
        <v>38</v>
      </c>
      <c r="AB546">
        <v>128541</v>
      </c>
    </row>
    <row r="547" spans="23:28">
      <c r="W547" t="s">
        <v>18</v>
      </c>
      <c r="X547" t="s">
        <v>39</v>
      </c>
      <c r="Y547">
        <v>2011</v>
      </c>
      <c r="Z547" t="s">
        <v>37</v>
      </c>
      <c r="AA547" t="s">
        <v>38</v>
      </c>
      <c r="AB547">
        <v>135786</v>
      </c>
    </row>
    <row r="548" spans="23:28">
      <c r="W548" t="s">
        <v>18</v>
      </c>
      <c r="X548" t="s">
        <v>39</v>
      </c>
      <c r="Y548">
        <v>2010</v>
      </c>
      <c r="Z548" t="s">
        <v>37</v>
      </c>
      <c r="AA548" t="s">
        <v>38</v>
      </c>
      <c r="AB548">
        <v>132124</v>
      </c>
    </row>
    <row r="549" spans="23:28">
      <c r="W549" t="s">
        <v>18</v>
      </c>
      <c r="X549" t="s">
        <v>39</v>
      </c>
      <c r="Y549">
        <v>2009</v>
      </c>
      <c r="Z549" t="s">
        <v>37</v>
      </c>
      <c r="AA549" t="s">
        <v>38</v>
      </c>
      <c r="AB549">
        <v>127602</v>
      </c>
    </row>
    <row r="550" spans="23:28">
      <c r="W550" t="s">
        <v>18</v>
      </c>
      <c r="X550" t="s">
        <v>39</v>
      </c>
      <c r="Y550">
        <v>2008</v>
      </c>
      <c r="Z550" t="s">
        <v>37</v>
      </c>
      <c r="AA550" t="s">
        <v>38</v>
      </c>
      <c r="AB550">
        <v>147744</v>
      </c>
    </row>
    <row r="551" spans="23:28">
      <c r="W551" t="s">
        <v>18</v>
      </c>
      <c r="X551" t="s">
        <v>39</v>
      </c>
      <c r="Y551">
        <v>2007</v>
      </c>
      <c r="Z551" t="s">
        <v>37</v>
      </c>
      <c r="AA551" t="s">
        <v>38</v>
      </c>
      <c r="AB551">
        <v>0</v>
      </c>
    </row>
    <row r="552" spans="23:28">
      <c r="W552" t="s">
        <v>19</v>
      </c>
      <c r="X552" t="s">
        <v>36</v>
      </c>
      <c r="Y552">
        <v>2021</v>
      </c>
      <c r="Z552" t="s">
        <v>37</v>
      </c>
      <c r="AA552" t="s">
        <v>38</v>
      </c>
      <c r="AB552">
        <v>4651434</v>
      </c>
    </row>
    <row r="553" spans="23:28">
      <c r="W553" t="s">
        <v>19</v>
      </c>
      <c r="X553" t="s">
        <v>36</v>
      </c>
      <c r="Y553">
        <v>2020</v>
      </c>
      <c r="Z553" t="s">
        <v>37</v>
      </c>
      <c r="AA553" t="s">
        <v>38</v>
      </c>
      <c r="AB553">
        <v>5011404</v>
      </c>
    </row>
    <row r="554" spans="23:28">
      <c r="W554" t="s">
        <v>19</v>
      </c>
      <c r="X554" t="s">
        <v>36</v>
      </c>
      <c r="Y554">
        <v>2019</v>
      </c>
      <c r="Z554" t="s">
        <v>37</v>
      </c>
      <c r="AA554" t="s">
        <v>38</v>
      </c>
      <c r="AB554">
        <v>5233903</v>
      </c>
    </row>
    <row r="555" spans="23:28">
      <c r="W555" t="s">
        <v>19</v>
      </c>
      <c r="X555" t="s">
        <v>36</v>
      </c>
      <c r="Y555">
        <v>2018</v>
      </c>
      <c r="Z555" t="s">
        <v>37</v>
      </c>
      <c r="AA555" t="s">
        <v>38</v>
      </c>
      <c r="AB555">
        <v>5495721</v>
      </c>
    </row>
    <row r="556" spans="23:28">
      <c r="W556" t="s">
        <v>19</v>
      </c>
      <c r="X556" t="s">
        <v>36</v>
      </c>
      <c r="Y556">
        <v>2017</v>
      </c>
      <c r="Z556" t="s">
        <v>37</v>
      </c>
      <c r="AA556" t="s">
        <v>38</v>
      </c>
      <c r="AB556">
        <v>5465276</v>
      </c>
    </row>
    <row r="557" spans="23:28">
      <c r="W557" t="s">
        <v>19</v>
      </c>
      <c r="X557" t="s">
        <v>36</v>
      </c>
      <c r="Y557">
        <v>2016</v>
      </c>
      <c r="Z557" t="s">
        <v>37</v>
      </c>
      <c r="AA557" t="s">
        <v>38</v>
      </c>
      <c r="AB557">
        <v>5522743</v>
      </c>
    </row>
    <row r="558" spans="23:28">
      <c r="W558" t="s">
        <v>19</v>
      </c>
      <c r="X558" t="s">
        <v>36</v>
      </c>
      <c r="Y558">
        <v>2015</v>
      </c>
      <c r="Z558" t="s">
        <v>37</v>
      </c>
      <c r="AA558" t="s">
        <v>38</v>
      </c>
      <c r="AB558">
        <v>5504765</v>
      </c>
    </row>
    <row r="559" spans="23:28">
      <c r="W559" t="s">
        <v>19</v>
      </c>
      <c r="X559" t="s">
        <v>36</v>
      </c>
      <c r="Y559">
        <v>2014</v>
      </c>
      <c r="Z559" t="s">
        <v>37</v>
      </c>
      <c r="AA559" t="s">
        <v>38</v>
      </c>
      <c r="AB559">
        <v>5456805</v>
      </c>
    </row>
    <row r="560" spans="23:28">
      <c r="W560" t="s">
        <v>19</v>
      </c>
      <c r="X560" t="s">
        <v>36</v>
      </c>
      <c r="Y560">
        <v>2013</v>
      </c>
      <c r="Z560" t="s">
        <v>37</v>
      </c>
      <c r="AA560" t="s">
        <v>38</v>
      </c>
      <c r="AB560">
        <v>5681927</v>
      </c>
    </row>
    <row r="561" spans="23:28">
      <c r="W561" t="s">
        <v>19</v>
      </c>
      <c r="X561" t="s">
        <v>36</v>
      </c>
      <c r="Y561">
        <v>2012</v>
      </c>
      <c r="Z561" t="s">
        <v>37</v>
      </c>
      <c r="AA561" t="s">
        <v>38</v>
      </c>
      <c r="AB561">
        <v>5657844</v>
      </c>
    </row>
    <row r="562" spans="23:28">
      <c r="W562" t="s">
        <v>19</v>
      </c>
      <c r="X562" t="s">
        <v>36</v>
      </c>
      <c r="Y562">
        <v>2011</v>
      </c>
      <c r="Z562" t="s">
        <v>37</v>
      </c>
      <c r="AA562" t="s">
        <v>38</v>
      </c>
      <c r="AB562">
        <v>5569777</v>
      </c>
    </row>
    <row r="563" spans="23:28">
      <c r="W563" t="s">
        <v>19</v>
      </c>
      <c r="X563" t="s">
        <v>36</v>
      </c>
      <c r="Y563">
        <v>2010</v>
      </c>
      <c r="Z563" t="s">
        <v>37</v>
      </c>
      <c r="AA563" t="s">
        <v>38</v>
      </c>
      <c r="AB563">
        <v>5867314</v>
      </c>
    </row>
    <row r="564" spans="23:28">
      <c r="W564" t="s">
        <v>19</v>
      </c>
      <c r="X564" t="s">
        <v>36</v>
      </c>
      <c r="Y564">
        <v>2009</v>
      </c>
      <c r="Z564" t="s">
        <v>37</v>
      </c>
      <c r="AA564" t="s">
        <v>38</v>
      </c>
      <c r="AB564">
        <v>5536677</v>
      </c>
    </row>
    <row r="565" spans="23:28">
      <c r="W565" t="s">
        <v>19</v>
      </c>
      <c r="X565" t="s">
        <v>36</v>
      </c>
      <c r="Y565">
        <v>2008</v>
      </c>
      <c r="Z565" t="s">
        <v>37</v>
      </c>
      <c r="AA565" t="s">
        <v>38</v>
      </c>
      <c r="AB565">
        <v>6020304</v>
      </c>
    </row>
    <row r="566" spans="23:28">
      <c r="W566" t="s">
        <v>19</v>
      </c>
      <c r="X566" t="s">
        <v>36</v>
      </c>
      <c r="Y566">
        <v>2007</v>
      </c>
      <c r="Z566" t="s">
        <v>37</v>
      </c>
      <c r="AA566" t="s">
        <v>38</v>
      </c>
      <c r="AB566">
        <v>6020580</v>
      </c>
    </row>
    <row r="567" spans="23:28">
      <c r="W567" t="s">
        <v>19</v>
      </c>
      <c r="X567" t="s">
        <v>36</v>
      </c>
      <c r="Y567">
        <v>2006</v>
      </c>
      <c r="Z567" t="s">
        <v>37</v>
      </c>
      <c r="AA567" t="s">
        <v>38</v>
      </c>
      <c r="AB567">
        <v>6491932</v>
      </c>
    </row>
    <row r="568" spans="23:28">
      <c r="W568" t="s">
        <v>19</v>
      </c>
      <c r="X568" t="s">
        <v>36</v>
      </c>
      <c r="Y568">
        <v>2005</v>
      </c>
      <c r="Z568" t="s">
        <v>37</v>
      </c>
      <c r="AA568" t="s">
        <v>38</v>
      </c>
      <c r="AB568">
        <v>6576307</v>
      </c>
    </row>
    <row r="569" spans="23:28">
      <c r="W569" t="s">
        <v>19</v>
      </c>
      <c r="X569" t="s">
        <v>39</v>
      </c>
      <c r="Y569">
        <v>2020</v>
      </c>
      <c r="Z569" t="s">
        <v>37</v>
      </c>
      <c r="AA569" t="s">
        <v>38</v>
      </c>
      <c r="AB569">
        <v>457713</v>
      </c>
    </row>
    <row r="570" spans="23:28">
      <c r="W570" t="s">
        <v>19</v>
      </c>
      <c r="X570" t="s">
        <v>39</v>
      </c>
      <c r="Y570">
        <v>2019</v>
      </c>
      <c r="Z570" t="s">
        <v>37</v>
      </c>
      <c r="AA570" t="s">
        <v>38</v>
      </c>
      <c r="AB570">
        <v>490787</v>
      </c>
    </row>
    <row r="571" spans="23:28">
      <c r="W571" t="s">
        <v>19</v>
      </c>
      <c r="X571" t="s">
        <v>39</v>
      </c>
      <c r="Y571">
        <v>2018</v>
      </c>
      <c r="Z571" t="s">
        <v>37</v>
      </c>
      <c r="AA571" t="s">
        <v>38</v>
      </c>
      <c r="AB571">
        <v>473686</v>
      </c>
    </row>
    <row r="572" spans="23:28">
      <c r="W572" t="s">
        <v>19</v>
      </c>
      <c r="X572" t="s">
        <v>39</v>
      </c>
      <c r="Y572">
        <v>2017</v>
      </c>
      <c r="Z572" t="s">
        <v>37</v>
      </c>
      <c r="AA572" t="s">
        <v>38</v>
      </c>
      <c r="AB572">
        <v>479157</v>
      </c>
    </row>
    <row r="573" spans="23:28">
      <c r="W573" t="s">
        <v>19</v>
      </c>
      <c r="X573" t="s">
        <v>39</v>
      </c>
      <c r="Y573">
        <v>2016</v>
      </c>
      <c r="Z573" t="s">
        <v>37</v>
      </c>
      <c r="AA573" t="s">
        <v>38</v>
      </c>
      <c r="AB573">
        <v>493844</v>
      </c>
    </row>
    <row r="574" spans="23:28">
      <c r="W574" t="s">
        <v>19</v>
      </c>
      <c r="X574" t="s">
        <v>39</v>
      </c>
      <c r="Y574">
        <v>2015</v>
      </c>
      <c r="Z574" t="s">
        <v>37</v>
      </c>
      <c r="AA574" t="s">
        <v>38</v>
      </c>
      <c r="AB574">
        <v>541621</v>
      </c>
    </row>
    <row r="575" spans="23:28">
      <c r="W575" t="s">
        <v>19</v>
      </c>
      <c r="X575" t="s">
        <v>39</v>
      </c>
      <c r="Y575">
        <v>2014</v>
      </c>
      <c r="Z575" t="s">
        <v>37</v>
      </c>
      <c r="AA575" t="s">
        <v>38</v>
      </c>
      <c r="AB575">
        <v>516485</v>
      </c>
    </row>
    <row r="576" spans="23:28">
      <c r="W576" t="s">
        <v>19</v>
      </c>
      <c r="X576" t="s">
        <v>39</v>
      </c>
      <c r="Y576">
        <v>2013</v>
      </c>
      <c r="Z576" t="s">
        <v>37</v>
      </c>
      <c r="AA576" t="s">
        <v>38</v>
      </c>
      <c r="AB576">
        <v>526535</v>
      </c>
    </row>
    <row r="577" spans="23:28">
      <c r="W577" t="s">
        <v>19</v>
      </c>
      <c r="X577" t="s">
        <v>39</v>
      </c>
      <c r="Y577">
        <v>2012</v>
      </c>
      <c r="Z577" t="s">
        <v>37</v>
      </c>
      <c r="AA577" t="s">
        <v>38</v>
      </c>
      <c r="AB577">
        <v>454028</v>
      </c>
    </row>
    <row r="578" spans="23:28">
      <c r="W578" t="s">
        <v>19</v>
      </c>
      <c r="X578" t="s">
        <v>39</v>
      </c>
      <c r="Y578">
        <v>2011</v>
      </c>
      <c r="Z578" t="s">
        <v>37</v>
      </c>
      <c r="AA578" t="s">
        <v>38</v>
      </c>
      <c r="AB578">
        <v>467999</v>
      </c>
    </row>
    <row r="579" spans="23:28">
      <c r="W579" t="s">
        <v>19</v>
      </c>
      <c r="X579" t="s">
        <v>39</v>
      </c>
      <c r="Y579">
        <v>2010</v>
      </c>
      <c r="Z579" t="s">
        <v>37</v>
      </c>
      <c r="AA579" t="s">
        <v>38</v>
      </c>
      <c r="AB579">
        <v>475877</v>
      </c>
    </row>
    <row r="580" spans="23:28">
      <c r="W580" t="s">
        <v>19</v>
      </c>
      <c r="X580" t="s">
        <v>39</v>
      </c>
      <c r="Y580">
        <v>2009</v>
      </c>
      <c r="Z580" t="s">
        <v>37</v>
      </c>
      <c r="AA580" t="s">
        <v>38</v>
      </c>
      <c r="AB580">
        <v>446162</v>
      </c>
    </row>
    <row r="581" spans="23:28">
      <c r="W581" t="s">
        <v>19</v>
      </c>
      <c r="X581" t="s">
        <v>39</v>
      </c>
      <c r="Y581">
        <v>2008</v>
      </c>
      <c r="Z581" t="s">
        <v>37</v>
      </c>
      <c r="AA581" t="s">
        <v>38</v>
      </c>
      <c r="AB581">
        <v>590006</v>
      </c>
    </row>
    <row r="582" spans="23:28">
      <c r="W582" t="s">
        <v>19</v>
      </c>
      <c r="X582" t="s">
        <v>39</v>
      </c>
      <c r="Y582">
        <v>2007</v>
      </c>
      <c r="Z582" t="s">
        <v>37</v>
      </c>
      <c r="AA582" t="s">
        <v>38</v>
      </c>
      <c r="AB582">
        <v>90553</v>
      </c>
    </row>
    <row r="583" spans="23:28">
      <c r="W583" t="s">
        <v>19</v>
      </c>
      <c r="X583" t="s">
        <v>39</v>
      </c>
      <c r="Y583">
        <v>2006</v>
      </c>
      <c r="Z583" t="s">
        <v>37</v>
      </c>
      <c r="AA583" t="s">
        <v>38</v>
      </c>
      <c r="AB583">
        <v>92863</v>
      </c>
    </row>
    <row r="584" spans="23:28">
      <c r="W584" t="s">
        <v>19</v>
      </c>
      <c r="X584" t="s">
        <v>39</v>
      </c>
      <c r="Y584">
        <v>2005</v>
      </c>
      <c r="Z584" t="s">
        <v>37</v>
      </c>
      <c r="AA584" t="s">
        <v>38</v>
      </c>
      <c r="AB584">
        <v>99425</v>
      </c>
    </row>
    <row r="585" spans="23:28">
      <c r="W585" t="s">
        <v>20</v>
      </c>
      <c r="X585" t="s">
        <v>36</v>
      </c>
      <c r="Y585">
        <v>2021</v>
      </c>
      <c r="Z585" t="s">
        <v>37</v>
      </c>
      <c r="AA585" t="s">
        <v>38</v>
      </c>
      <c r="AB585">
        <v>19257662</v>
      </c>
    </row>
    <row r="586" spans="23:28">
      <c r="W586" t="s">
        <v>20</v>
      </c>
      <c r="X586" t="s">
        <v>36</v>
      </c>
      <c r="Y586">
        <v>2020</v>
      </c>
      <c r="Z586" t="s">
        <v>37</v>
      </c>
      <c r="AA586" t="s">
        <v>38</v>
      </c>
      <c r="AB586">
        <v>19630882</v>
      </c>
    </row>
    <row r="587" spans="23:28">
      <c r="W587" t="s">
        <v>20</v>
      </c>
      <c r="X587" t="s">
        <v>36</v>
      </c>
      <c r="Y587">
        <v>2019</v>
      </c>
      <c r="Z587" t="s">
        <v>37</v>
      </c>
      <c r="AA587" t="s">
        <v>38</v>
      </c>
      <c r="AB587">
        <v>20884633</v>
      </c>
    </row>
    <row r="588" spans="23:28">
      <c r="W588" t="s">
        <v>20</v>
      </c>
      <c r="X588" t="s">
        <v>36</v>
      </c>
      <c r="Y588">
        <v>2018</v>
      </c>
      <c r="Z588" t="s">
        <v>37</v>
      </c>
      <c r="AA588" t="s">
        <v>38</v>
      </c>
      <c r="AB588">
        <v>20999909</v>
      </c>
    </row>
    <row r="589" spans="23:28">
      <c r="W589" t="s">
        <v>20</v>
      </c>
      <c r="X589" t="s">
        <v>36</v>
      </c>
      <c r="Y589">
        <v>2017</v>
      </c>
      <c r="Z589" t="s">
        <v>37</v>
      </c>
      <c r="AA589" t="s">
        <v>38</v>
      </c>
      <c r="AB589">
        <v>21193969</v>
      </c>
    </row>
    <row r="590" spans="23:28">
      <c r="W590" t="s">
        <v>20</v>
      </c>
      <c r="X590" t="s">
        <v>36</v>
      </c>
      <c r="Y590">
        <v>2016</v>
      </c>
      <c r="Z590" t="s">
        <v>37</v>
      </c>
      <c r="AA590" t="s">
        <v>38</v>
      </c>
      <c r="AB590">
        <v>20637214</v>
      </c>
    </row>
    <row r="591" spans="23:28">
      <c r="W591" t="s">
        <v>20</v>
      </c>
      <c r="X591" t="s">
        <v>36</v>
      </c>
      <c r="Y591">
        <v>2015</v>
      </c>
      <c r="Z591" t="s">
        <v>37</v>
      </c>
      <c r="AA591" t="s">
        <v>38</v>
      </c>
      <c r="AB591">
        <v>20835624</v>
      </c>
    </row>
    <row r="592" spans="23:28">
      <c r="W592" t="s">
        <v>20</v>
      </c>
      <c r="X592" t="s">
        <v>36</v>
      </c>
      <c r="Y592">
        <v>2014</v>
      </c>
      <c r="Z592" t="s">
        <v>37</v>
      </c>
      <c r="AA592" t="s">
        <v>38</v>
      </c>
      <c r="AB592">
        <v>20717340</v>
      </c>
    </row>
    <row r="593" spans="23:28">
      <c r="W593" t="s">
        <v>20</v>
      </c>
      <c r="X593" t="s">
        <v>36</v>
      </c>
      <c r="Y593">
        <v>2013</v>
      </c>
      <c r="Z593" t="s">
        <v>37</v>
      </c>
      <c r="AA593" t="s">
        <v>38</v>
      </c>
      <c r="AB593">
        <v>21625473</v>
      </c>
    </row>
    <row r="594" spans="23:28">
      <c r="W594" t="s">
        <v>20</v>
      </c>
      <c r="X594" t="s">
        <v>36</v>
      </c>
      <c r="Y594">
        <v>2012</v>
      </c>
      <c r="Z594" t="s">
        <v>37</v>
      </c>
      <c r="AA594" t="s">
        <v>38</v>
      </c>
      <c r="AB594">
        <v>22121323</v>
      </c>
    </row>
    <row r="595" spans="23:28">
      <c r="W595" t="s">
        <v>20</v>
      </c>
      <c r="X595" t="s">
        <v>36</v>
      </c>
      <c r="Y595">
        <v>2011</v>
      </c>
      <c r="Z595" t="s">
        <v>37</v>
      </c>
      <c r="AA595" t="s">
        <v>38</v>
      </c>
      <c r="AB595">
        <v>23336863</v>
      </c>
    </row>
    <row r="596" spans="23:28">
      <c r="W596" t="s">
        <v>20</v>
      </c>
      <c r="X596" t="s">
        <v>36</v>
      </c>
      <c r="Y596">
        <v>2010</v>
      </c>
      <c r="Z596" t="s">
        <v>37</v>
      </c>
      <c r="AA596" t="s">
        <v>38</v>
      </c>
      <c r="AB596">
        <v>24349743</v>
      </c>
    </row>
    <row r="597" spans="23:28">
      <c r="W597" t="s">
        <v>20</v>
      </c>
      <c r="X597" t="s">
        <v>36</v>
      </c>
      <c r="Y597">
        <v>2009</v>
      </c>
      <c r="Z597" t="s">
        <v>37</v>
      </c>
      <c r="AA597" t="s">
        <v>38</v>
      </c>
      <c r="AB597">
        <v>22675948</v>
      </c>
    </row>
    <row r="598" spans="23:28">
      <c r="W598" t="s">
        <v>20</v>
      </c>
      <c r="X598" t="s">
        <v>36</v>
      </c>
      <c r="Y598">
        <v>2008</v>
      </c>
      <c r="Z598" t="s">
        <v>37</v>
      </c>
      <c r="AA598" t="s">
        <v>38</v>
      </c>
      <c r="AB598">
        <v>25728935</v>
      </c>
    </row>
    <row r="599" spans="23:28">
      <c r="W599" t="s">
        <v>20</v>
      </c>
      <c r="X599" t="s">
        <v>36</v>
      </c>
      <c r="Y599">
        <v>2007</v>
      </c>
      <c r="Z599" t="s">
        <v>37</v>
      </c>
      <c r="AA599" t="s">
        <v>38</v>
      </c>
      <c r="AB599">
        <v>25801786</v>
      </c>
    </row>
    <row r="600" spans="23:28">
      <c r="W600" t="s">
        <v>20</v>
      </c>
      <c r="X600" t="s">
        <v>36</v>
      </c>
      <c r="Y600">
        <v>2006</v>
      </c>
      <c r="Z600" t="s">
        <v>37</v>
      </c>
      <c r="AA600" t="s">
        <v>38</v>
      </c>
      <c r="AB600">
        <v>26305665</v>
      </c>
    </row>
    <row r="601" spans="23:28">
      <c r="W601" t="s">
        <v>20</v>
      </c>
      <c r="X601" t="s">
        <v>36</v>
      </c>
      <c r="Y601">
        <v>2005</v>
      </c>
      <c r="Z601" t="s">
        <v>37</v>
      </c>
      <c r="AA601" t="s">
        <v>38</v>
      </c>
      <c r="AB601">
        <v>26243303</v>
      </c>
    </row>
    <row r="602" spans="23:28">
      <c r="W602" t="s">
        <v>20</v>
      </c>
      <c r="X602" t="s">
        <v>39</v>
      </c>
      <c r="Y602">
        <v>2020</v>
      </c>
      <c r="Z602" t="s">
        <v>37</v>
      </c>
      <c r="AA602" t="s">
        <v>38</v>
      </c>
      <c r="AB602">
        <v>790831</v>
      </c>
    </row>
    <row r="603" spans="23:28">
      <c r="W603" t="s">
        <v>20</v>
      </c>
      <c r="X603" t="s">
        <v>39</v>
      </c>
      <c r="Y603">
        <v>2019</v>
      </c>
      <c r="Z603" t="s">
        <v>37</v>
      </c>
      <c r="AA603" t="s">
        <v>38</v>
      </c>
      <c r="AB603">
        <v>829356</v>
      </c>
    </row>
    <row r="604" spans="23:28">
      <c r="W604" t="s">
        <v>20</v>
      </c>
      <c r="X604" t="s">
        <v>39</v>
      </c>
      <c r="Y604">
        <v>2018</v>
      </c>
      <c r="Z604" t="s">
        <v>37</v>
      </c>
      <c r="AA604" t="s">
        <v>38</v>
      </c>
      <c r="AB604">
        <v>784574</v>
      </c>
    </row>
    <row r="605" spans="23:28">
      <c r="W605" t="s">
        <v>20</v>
      </c>
      <c r="X605" t="s">
        <v>39</v>
      </c>
      <c r="Y605">
        <v>2017</v>
      </c>
      <c r="Z605" t="s">
        <v>37</v>
      </c>
      <c r="AA605" t="s">
        <v>38</v>
      </c>
      <c r="AB605">
        <v>736194</v>
      </c>
    </row>
    <row r="606" spans="23:28">
      <c r="W606" t="s">
        <v>20</v>
      </c>
      <c r="X606" t="s">
        <v>39</v>
      </c>
      <c r="Y606">
        <v>2016</v>
      </c>
      <c r="Z606" t="s">
        <v>37</v>
      </c>
      <c r="AA606" t="s">
        <v>38</v>
      </c>
      <c r="AB606">
        <v>729090</v>
      </c>
    </row>
    <row r="607" spans="23:28">
      <c r="W607" t="s">
        <v>20</v>
      </c>
      <c r="X607" t="s">
        <v>39</v>
      </c>
      <c r="Y607">
        <v>2015</v>
      </c>
      <c r="Z607" t="s">
        <v>37</v>
      </c>
      <c r="AA607" t="s">
        <v>38</v>
      </c>
      <c r="AB607">
        <v>777297</v>
      </c>
    </row>
    <row r="608" spans="23:28">
      <c r="W608" t="s">
        <v>20</v>
      </c>
      <c r="X608" t="s">
        <v>39</v>
      </c>
      <c r="Y608">
        <v>2014</v>
      </c>
      <c r="Z608" t="s">
        <v>37</v>
      </c>
      <c r="AA608" t="s">
        <v>38</v>
      </c>
      <c r="AB608">
        <v>801536</v>
      </c>
    </row>
    <row r="609" spans="23:28">
      <c r="W609" t="s">
        <v>20</v>
      </c>
      <c r="X609" t="s">
        <v>39</v>
      </c>
      <c r="Y609">
        <v>2013</v>
      </c>
      <c r="Z609" t="s">
        <v>37</v>
      </c>
      <c r="AA609" t="s">
        <v>38</v>
      </c>
      <c r="AB609">
        <v>878347</v>
      </c>
    </row>
    <row r="610" spans="23:28">
      <c r="W610" t="s">
        <v>20</v>
      </c>
      <c r="X610" t="s">
        <v>39</v>
      </c>
      <c r="Y610">
        <v>2012</v>
      </c>
      <c r="Z610" t="s">
        <v>37</v>
      </c>
      <c r="AA610" t="s">
        <v>38</v>
      </c>
      <c r="AB610">
        <v>889021</v>
      </c>
    </row>
    <row r="611" spans="23:28">
      <c r="W611" t="s">
        <v>20</v>
      </c>
      <c r="X611" t="s">
        <v>39</v>
      </c>
      <c r="Y611">
        <v>2011</v>
      </c>
      <c r="Z611" t="s">
        <v>37</v>
      </c>
      <c r="AA611" t="s">
        <v>38</v>
      </c>
      <c r="AB611">
        <v>749115</v>
      </c>
    </row>
    <row r="612" spans="23:28">
      <c r="W612" t="s">
        <v>20</v>
      </c>
      <c r="X612" t="s">
        <v>39</v>
      </c>
      <c r="Y612">
        <v>2010</v>
      </c>
      <c r="Z612" t="s">
        <v>37</v>
      </c>
      <c r="AA612" t="s">
        <v>38</v>
      </c>
      <c r="AB612">
        <v>767837</v>
      </c>
    </row>
    <row r="613" spans="23:28">
      <c r="W613" t="s">
        <v>20</v>
      </c>
      <c r="X613" t="s">
        <v>39</v>
      </c>
      <c r="Y613">
        <v>2009</v>
      </c>
      <c r="Z613" t="s">
        <v>37</v>
      </c>
      <c r="AA613" t="s">
        <v>38</v>
      </c>
      <c r="AB613">
        <v>770727</v>
      </c>
    </row>
    <row r="614" spans="23:28">
      <c r="W614" t="s">
        <v>20</v>
      </c>
      <c r="X614" t="s">
        <v>39</v>
      </c>
      <c r="Y614">
        <v>2008</v>
      </c>
      <c r="Z614" t="s">
        <v>37</v>
      </c>
      <c r="AA614" t="s">
        <v>38</v>
      </c>
      <c r="AB614">
        <v>1014678</v>
      </c>
    </row>
    <row r="615" spans="23:28">
      <c r="W615" t="s">
        <v>20</v>
      </c>
      <c r="X615" t="s">
        <v>39</v>
      </c>
      <c r="Y615">
        <v>2007</v>
      </c>
      <c r="Z615" t="s">
        <v>37</v>
      </c>
      <c r="AA615" t="s">
        <v>38</v>
      </c>
      <c r="AB615">
        <v>54678</v>
      </c>
    </row>
    <row r="616" spans="23:28">
      <c r="W616" t="s">
        <v>20</v>
      </c>
      <c r="X616" t="s">
        <v>39</v>
      </c>
      <c r="Y616">
        <v>2006</v>
      </c>
      <c r="Z616" t="s">
        <v>37</v>
      </c>
      <c r="AA616" t="s">
        <v>38</v>
      </c>
      <c r="AB616">
        <v>55028</v>
      </c>
    </row>
    <row r="617" spans="23:28">
      <c r="W617" t="s">
        <v>20</v>
      </c>
      <c r="X617" t="s">
        <v>39</v>
      </c>
      <c r="Y617">
        <v>2005</v>
      </c>
      <c r="Z617" t="s">
        <v>37</v>
      </c>
      <c r="AA617" t="s">
        <v>38</v>
      </c>
      <c r="AB617">
        <v>136194</v>
      </c>
    </row>
    <row r="618" spans="23:28">
      <c r="W618" t="s">
        <v>21</v>
      </c>
      <c r="X618" t="s">
        <v>36</v>
      </c>
      <c r="Y618">
        <v>2021</v>
      </c>
      <c r="Z618" t="s">
        <v>37</v>
      </c>
      <c r="AA618" t="s">
        <v>38</v>
      </c>
      <c r="AB618">
        <v>1627130</v>
      </c>
    </row>
    <row r="619" spans="23:28">
      <c r="W619" t="s">
        <v>21</v>
      </c>
      <c r="X619" t="s">
        <v>36</v>
      </c>
      <c r="Y619">
        <v>2020</v>
      </c>
      <c r="Z619" t="s">
        <v>37</v>
      </c>
      <c r="AA619" t="s">
        <v>38</v>
      </c>
      <c r="AB619">
        <v>1441395</v>
      </c>
    </row>
    <row r="620" spans="23:28">
      <c r="W620" t="s">
        <v>21</v>
      </c>
      <c r="X620" t="s">
        <v>36</v>
      </c>
      <c r="Y620">
        <v>2019</v>
      </c>
      <c r="Z620" t="s">
        <v>37</v>
      </c>
      <c r="AA620" t="s">
        <v>38</v>
      </c>
      <c r="AB620">
        <v>1615221</v>
      </c>
    </row>
    <row r="621" spans="23:28">
      <c r="W621" t="s">
        <v>21</v>
      </c>
      <c r="X621" t="s">
        <v>36</v>
      </c>
      <c r="Y621">
        <v>2018</v>
      </c>
      <c r="Z621" t="s">
        <v>37</v>
      </c>
      <c r="AA621" t="s">
        <v>38</v>
      </c>
      <c r="AB621">
        <v>1688557</v>
      </c>
    </row>
    <row r="622" spans="23:28">
      <c r="W622" t="s">
        <v>21</v>
      </c>
      <c r="X622" t="s">
        <v>36</v>
      </c>
      <c r="Y622">
        <v>2017</v>
      </c>
      <c r="Z622" t="s">
        <v>37</v>
      </c>
      <c r="AA622" t="s">
        <v>38</v>
      </c>
      <c r="AB622">
        <v>1643712</v>
      </c>
    </row>
    <row r="623" spans="23:28">
      <c r="W623" t="s">
        <v>21</v>
      </c>
      <c r="X623" t="s">
        <v>36</v>
      </c>
      <c r="Y623">
        <v>2016</v>
      </c>
      <c r="Z623" t="s">
        <v>37</v>
      </c>
      <c r="AA623" t="s">
        <v>38</v>
      </c>
      <c r="AB623">
        <v>1759368</v>
      </c>
    </row>
    <row r="624" spans="23:28">
      <c r="W624" t="s">
        <v>21</v>
      </c>
      <c r="X624" t="s">
        <v>36</v>
      </c>
      <c r="Y624">
        <v>2015</v>
      </c>
      <c r="Z624" t="s">
        <v>37</v>
      </c>
      <c r="AA624" t="s">
        <v>38</v>
      </c>
      <c r="AB624">
        <v>1673898</v>
      </c>
    </row>
    <row r="625" spans="23:28">
      <c r="W625" t="s">
        <v>21</v>
      </c>
      <c r="X625" t="s">
        <v>36</v>
      </c>
      <c r="Y625">
        <v>2014</v>
      </c>
      <c r="Z625" t="s">
        <v>37</v>
      </c>
      <c r="AA625" t="s">
        <v>38</v>
      </c>
      <c r="AB625">
        <v>1625279</v>
      </c>
    </row>
    <row r="626" spans="23:28">
      <c r="W626" t="s">
        <v>21</v>
      </c>
      <c r="X626" t="s">
        <v>36</v>
      </c>
      <c r="Y626">
        <v>2013</v>
      </c>
      <c r="Z626" t="s">
        <v>37</v>
      </c>
      <c r="AA626" t="s">
        <v>38</v>
      </c>
      <c r="AB626">
        <v>1527618</v>
      </c>
    </row>
    <row r="627" spans="23:28">
      <c r="W627" t="s">
        <v>21</v>
      </c>
      <c r="X627" t="s">
        <v>36</v>
      </c>
      <c r="Y627">
        <v>2012</v>
      </c>
      <c r="Z627" t="s">
        <v>37</v>
      </c>
      <c r="AA627" t="s">
        <v>38</v>
      </c>
      <c r="AB627">
        <v>1473633</v>
      </c>
    </row>
    <row r="628" spans="23:28">
      <c r="W628" t="s">
        <v>21</v>
      </c>
      <c r="X628" t="s">
        <v>36</v>
      </c>
      <c r="Y628">
        <v>2011</v>
      </c>
      <c r="Z628" t="s">
        <v>37</v>
      </c>
      <c r="AA628" t="s">
        <v>38</v>
      </c>
      <c r="AB628">
        <v>1577517</v>
      </c>
    </row>
    <row r="629" spans="23:28">
      <c r="W629" t="s">
        <v>21</v>
      </c>
      <c r="X629" t="s">
        <v>36</v>
      </c>
      <c r="Y629">
        <v>2010</v>
      </c>
      <c r="Z629" t="s">
        <v>37</v>
      </c>
      <c r="AA629" t="s">
        <v>38</v>
      </c>
      <c r="AB629">
        <v>1623974</v>
      </c>
    </row>
    <row r="630" spans="23:28">
      <c r="W630" t="s">
        <v>21</v>
      </c>
      <c r="X630" t="s">
        <v>36</v>
      </c>
      <c r="Y630">
        <v>2009</v>
      </c>
      <c r="Z630" t="s">
        <v>37</v>
      </c>
      <c r="AA630" t="s">
        <v>38</v>
      </c>
      <c r="AB630">
        <v>1283453</v>
      </c>
    </row>
    <row r="631" spans="23:28">
      <c r="W631" t="s">
        <v>21</v>
      </c>
      <c r="X631" t="s">
        <v>36</v>
      </c>
      <c r="Y631">
        <v>2008</v>
      </c>
      <c r="Z631" t="s">
        <v>37</v>
      </c>
      <c r="AA631" t="s">
        <v>38</v>
      </c>
      <c r="AB631">
        <v>1480222</v>
      </c>
    </row>
    <row r="632" spans="23:28">
      <c r="W632" t="s">
        <v>21</v>
      </c>
      <c r="X632" t="s">
        <v>36</v>
      </c>
      <c r="Y632">
        <v>2007</v>
      </c>
      <c r="Z632" t="s">
        <v>37</v>
      </c>
      <c r="AA632" t="s">
        <v>38</v>
      </c>
      <c r="AB632">
        <v>357865</v>
      </c>
    </row>
    <row r="633" spans="23:28">
      <c r="W633" t="s">
        <v>21</v>
      </c>
      <c r="X633" t="s">
        <v>36</v>
      </c>
      <c r="Y633">
        <v>2006</v>
      </c>
      <c r="Z633" t="s">
        <v>37</v>
      </c>
      <c r="AA633" t="s">
        <v>38</v>
      </c>
      <c r="AB633">
        <v>372881</v>
      </c>
    </row>
    <row r="634" spans="23:28">
      <c r="W634" t="s">
        <v>21</v>
      </c>
      <c r="X634" t="s">
        <v>36</v>
      </c>
      <c r="Y634">
        <v>2005</v>
      </c>
      <c r="Z634" t="s">
        <v>37</v>
      </c>
      <c r="AA634" t="s">
        <v>38</v>
      </c>
      <c r="AB634">
        <v>357269</v>
      </c>
    </row>
    <row r="635" spans="23:28">
      <c r="W635" t="s">
        <v>22</v>
      </c>
      <c r="X635" t="s">
        <v>36</v>
      </c>
      <c r="Y635">
        <v>2021</v>
      </c>
      <c r="Z635" t="s">
        <v>37</v>
      </c>
      <c r="AA635" t="s">
        <v>38</v>
      </c>
      <c r="AB635">
        <v>2658862</v>
      </c>
    </row>
    <row r="636" spans="23:28">
      <c r="W636" t="s">
        <v>22</v>
      </c>
      <c r="X636" t="s">
        <v>36</v>
      </c>
      <c r="Y636">
        <v>2020</v>
      </c>
      <c r="Z636" t="s">
        <v>37</v>
      </c>
      <c r="AA636" t="s">
        <v>38</v>
      </c>
      <c r="AB636">
        <v>3446093</v>
      </c>
    </row>
    <row r="637" spans="23:28">
      <c r="W637" t="s">
        <v>22</v>
      </c>
      <c r="X637" t="s">
        <v>36</v>
      </c>
      <c r="Y637">
        <v>2019</v>
      </c>
      <c r="Z637" t="s">
        <v>37</v>
      </c>
      <c r="AA637" t="s">
        <v>38</v>
      </c>
      <c r="AB637">
        <v>3484689</v>
      </c>
    </row>
    <row r="638" spans="23:28">
      <c r="W638" t="s">
        <v>22</v>
      </c>
      <c r="X638" t="s">
        <v>36</v>
      </c>
      <c r="Y638">
        <v>2018</v>
      </c>
      <c r="Z638" t="s">
        <v>37</v>
      </c>
      <c r="AA638" t="s">
        <v>38</v>
      </c>
      <c r="AB638">
        <v>3741561</v>
      </c>
    </row>
    <row r="639" spans="23:28">
      <c r="W639" t="s">
        <v>22</v>
      </c>
      <c r="X639" t="s">
        <v>36</v>
      </c>
      <c r="Y639">
        <v>2017</v>
      </c>
      <c r="Z639" t="s">
        <v>37</v>
      </c>
      <c r="AA639" t="s">
        <v>38</v>
      </c>
      <c r="AB639">
        <v>4218995</v>
      </c>
    </row>
    <row r="640" spans="23:28">
      <c r="W640" t="s">
        <v>22</v>
      </c>
      <c r="X640" t="s">
        <v>36</v>
      </c>
      <c r="Y640">
        <v>2016</v>
      </c>
      <c r="Z640" t="s">
        <v>37</v>
      </c>
      <c r="AA640" t="s">
        <v>38</v>
      </c>
      <c r="AB640">
        <v>4223469</v>
      </c>
    </row>
    <row r="641" spans="23:28">
      <c r="W641" t="s">
        <v>22</v>
      </c>
      <c r="X641" t="s">
        <v>36</v>
      </c>
      <c r="Y641">
        <v>2015</v>
      </c>
      <c r="Z641" t="s">
        <v>37</v>
      </c>
      <c r="AA641" t="s">
        <v>38</v>
      </c>
      <c r="AB641">
        <v>4311521</v>
      </c>
    </row>
    <row r="642" spans="23:28">
      <c r="W642" t="s">
        <v>22</v>
      </c>
      <c r="X642" t="s">
        <v>36</v>
      </c>
      <c r="Y642">
        <v>2014</v>
      </c>
      <c r="Z642" t="s">
        <v>37</v>
      </c>
      <c r="AA642" t="s">
        <v>38</v>
      </c>
      <c r="AB642">
        <v>4186105</v>
      </c>
    </row>
    <row r="643" spans="23:28">
      <c r="W643" t="s">
        <v>22</v>
      </c>
      <c r="X643" t="s">
        <v>36</v>
      </c>
      <c r="Y643">
        <v>2013</v>
      </c>
      <c r="Z643" t="s">
        <v>37</v>
      </c>
      <c r="AA643" t="s">
        <v>38</v>
      </c>
      <c r="AB643">
        <v>4467777</v>
      </c>
    </row>
    <row r="644" spans="23:28">
      <c r="W644" t="s">
        <v>22</v>
      </c>
      <c r="X644" t="s">
        <v>36</v>
      </c>
      <c r="Y644">
        <v>2012</v>
      </c>
      <c r="Z644" t="s">
        <v>37</v>
      </c>
      <c r="AA644" t="s">
        <v>38</v>
      </c>
      <c r="AB644">
        <v>512605</v>
      </c>
    </row>
    <row r="645" spans="23:28">
      <c r="W645" t="s">
        <v>22</v>
      </c>
      <c r="X645" t="s">
        <v>36</v>
      </c>
      <c r="Y645">
        <v>2011</v>
      </c>
      <c r="Z645" t="s">
        <v>37</v>
      </c>
      <c r="AA645" t="s">
        <v>38</v>
      </c>
      <c r="AB645">
        <v>603682</v>
      </c>
    </row>
    <row r="646" spans="23:28">
      <c r="W646" t="s">
        <v>22</v>
      </c>
      <c r="X646" t="s">
        <v>36</v>
      </c>
      <c r="Y646">
        <v>2010</v>
      </c>
      <c r="Z646" t="s">
        <v>37</v>
      </c>
      <c r="AA646" t="s">
        <v>38</v>
      </c>
      <c r="AB646">
        <v>477463</v>
      </c>
    </row>
    <row r="647" spans="23:28">
      <c r="W647" t="s">
        <v>22</v>
      </c>
      <c r="X647" t="s">
        <v>36</v>
      </c>
      <c r="Y647">
        <v>2009</v>
      </c>
      <c r="Z647" t="s">
        <v>37</v>
      </c>
      <c r="AA647" t="s">
        <v>38</v>
      </c>
      <c r="AB647">
        <v>345987</v>
      </c>
    </row>
    <row r="648" spans="23:28">
      <c r="W648" t="s">
        <v>22</v>
      </c>
      <c r="X648" t="s">
        <v>36</v>
      </c>
      <c r="Y648">
        <v>2008</v>
      </c>
      <c r="Z648" t="s">
        <v>37</v>
      </c>
      <c r="AA648" t="s">
        <v>38</v>
      </c>
      <c r="AB648">
        <v>429288</v>
      </c>
    </row>
    <row r="649" spans="23:28">
      <c r="W649" t="s">
        <v>22</v>
      </c>
      <c r="X649" t="s">
        <v>36</v>
      </c>
      <c r="Y649">
        <v>2007</v>
      </c>
      <c r="Z649" t="s">
        <v>37</v>
      </c>
      <c r="AA649" t="s">
        <v>38</v>
      </c>
      <c r="AB649">
        <v>513268</v>
      </c>
    </row>
    <row r="650" spans="23:28">
      <c r="W650" t="s">
        <v>22</v>
      </c>
      <c r="X650" t="s">
        <v>36</v>
      </c>
      <c r="Y650">
        <v>2006</v>
      </c>
      <c r="Z650" t="s">
        <v>37</v>
      </c>
      <c r="AA650" t="s">
        <v>38</v>
      </c>
      <c r="AB650">
        <v>282768</v>
      </c>
    </row>
    <row r="651" spans="23:28">
      <c r="W651" t="s">
        <v>22</v>
      </c>
      <c r="X651" t="s">
        <v>36</v>
      </c>
      <c r="Y651">
        <v>2005</v>
      </c>
      <c r="Z651" t="s">
        <v>37</v>
      </c>
      <c r="AA651" t="s">
        <v>38</v>
      </c>
      <c r="AB651">
        <v>289185</v>
      </c>
    </row>
    <row r="652" spans="23:28">
      <c r="W652" t="s">
        <v>23</v>
      </c>
      <c r="X652" t="s">
        <v>36</v>
      </c>
      <c r="Y652">
        <v>2021</v>
      </c>
      <c r="Z652" t="s">
        <v>37</v>
      </c>
      <c r="AA652" t="s">
        <v>38</v>
      </c>
      <c r="AB652">
        <v>117593</v>
      </c>
    </row>
    <row r="653" spans="23:28">
      <c r="W653" t="s">
        <v>23</v>
      </c>
      <c r="X653" t="s">
        <v>36</v>
      </c>
      <c r="Y653">
        <v>2020</v>
      </c>
      <c r="Z653" t="s">
        <v>37</v>
      </c>
      <c r="AA653" t="s">
        <v>38</v>
      </c>
      <c r="AB653">
        <v>110945</v>
      </c>
    </row>
    <row r="654" spans="23:28">
      <c r="W654" t="s">
        <v>23</v>
      </c>
      <c r="X654" t="s">
        <v>36</v>
      </c>
      <c r="Y654">
        <v>2019</v>
      </c>
      <c r="Z654" t="s">
        <v>37</v>
      </c>
      <c r="AA654" t="s">
        <v>38</v>
      </c>
      <c r="AB654">
        <v>113963</v>
      </c>
    </row>
    <row r="655" spans="23:28">
      <c r="W655" t="s">
        <v>23</v>
      </c>
      <c r="X655" t="s">
        <v>36</v>
      </c>
      <c r="Y655">
        <v>2018</v>
      </c>
      <c r="Z655" t="s">
        <v>37</v>
      </c>
      <c r="AA655" t="s">
        <v>38</v>
      </c>
      <c r="AB655">
        <v>111673</v>
      </c>
    </row>
    <row r="656" spans="23:28">
      <c r="W656" t="s">
        <v>23</v>
      </c>
      <c r="X656" t="s">
        <v>36</v>
      </c>
      <c r="Y656">
        <v>2017</v>
      </c>
      <c r="Z656" t="s">
        <v>37</v>
      </c>
      <c r="AA656" t="s">
        <v>38</v>
      </c>
      <c r="AB656">
        <v>131752</v>
      </c>
    </row>
    <row r="657" spans="23:28">
      <c r="W657" t="s">
        <v>23</v>
      </c>
      <c r="X657" t="s">
        <v>36</v>
      </c>
      <c r="Y657">
        <v>2016</v>
      </c>
      <c r="Z657" t="s">
        <v>37</v>
      </c>
      <c r="AA657" t="s">
        <v>38</v>
      </c>
      <c r="AB657">
        <v>126289</v>
      </c>
    </row>
    <row r="658" spans="23:28">
      <c r="W658" t="s">
        <v>23</v>
      </c>
      <c r="X658" t="s">
        <v>36</v>
      </c>
      <c r="Y658">
        <v>2015</v>
      </c>
      <c r="Z658" t="s">
        <v>37</v>
      </c>
      <c r="AA658" t="s">
        <v>38</v>
      </c>
      <c r="AB658">
        <v>135601</v>
      </c>
    </row>
    <row r="659" spans="23:28">
      <c r="W659" t="s">
        <v>23</v>
      </c>
      <c r="X659" t="s">
        <v>36</v>
      </c>
      <c r="Y659">
        <v>2014</v>
      </c>
      <c r="Z659" t="s">
        <v>37</v>
      </c>
      <c r="AA659" t="s">
        <v>38</v>
      </c>
      <c r="AB659">
        <v>143924</v>
      </c>
    </row>
    <row r="660" spans="23:28">
      <c r="W660" t="s">
        <v>23</v>
      </c>
      <c r="X660" t="s">
        <v>36</v>
      </c>
      <c r="Y660">
        <v>2013</v>
      </c>
      <c r="Z660" t="s">
        <v>37</v>
      </c>
      <c r="AA660" t="s">
        <v>38</v>
      </c>
      <c r="AB660">
        <v>141792</v>
      </c>
    </row>
    <row r="661" spans="23:28">
      <c r="W661" t="s">
        <v>24</v>
      </c>
      <c r="X661" t="s">
        <v>36</v>
      </c>
      <c r="Y661">
        <v>2020</v>
      </c>
      <c r="Z661" t="s">
        <v>37</v>
      </c>
      <c r="AA661" t="s">
        <v>38</v>
      </c>
      <c r="AB661">
        <v>11818</v>
      </c>
    </row>
    <row r="662" spans="23:28">
      <c r="W662" t="s">
        <v>24</v>
      </c>
      <c r="X662" t="s">
        <v>36</v>
      </c>
      <c r="Y662">
        <v>2019</v>
      </c>
      <c r="Z662" t="s">
        <v>37</v>
      </c>
      <c r="AA662" t="s">
        <v>38</v>
      </c>
      <c r="AB662">
        <v>10099</v>
      </c>
    </row>
    <row r="663" spans="23:28">
      <c r="W663" t="s">
        <v>24</v>
      </c>
      <c r="X663" t="s">
        <v>36</v>
      </c>
      <c r="Y663">
        <v>2018</v>
      </c>
      <c r="Z663" t="s">
        <v>37</v>
      </c>
      <c r="AA663" t="s">
        <v>38</v>
      </c>
      <c r="AB663">
        <v>10833</v>
      </c>
    </row>
    <row r="664" spans="23:28">
      <c r="W664" t="s">
        <v>24</v>
      </c>
      <c r="X664" t="s">
        <v>36</v>
      </c>
      <c r="Y664">
        <v>2017</v>
      </c>
      <c r="Z664" t="s">
        <v>37</v>
      </c>
      <c r="AA664" t="s">
        <v>38</v>
      </c>
      <c r="AB664">
        <v>9940</v>
      </c>
    </row>
    <row r="665" spans="23:28">
      <c r="W665" t="s">
        <v>24</v>
      </c>
      <c r="X665" t="s">
        <v>36</v>
      </c>
      <c r="Y665">
        <v>2016</v>
      </c>
      <c r="Z665" t="s">
        <v>37</v>
      </c>
      <c r="AA665" t="s">
        <v>38</v>
      </c>
      <c r="AB665">
        <v>11112</v>
      </c>
    </row>
    <row r="666" spans="23:28">
      <c r="W666" t="s">
        <v>24</v>
      </c>
      <c r="X666" t="s">
        <v>36</v>
      </c>
      <c r="Y666">
        <v>2015</v>
      </c>
      <c r="Z666" t="s">
        <v>37</v>
      </c>
      <c r="AA666" t="s">
        <v>38</v>
      </c>
      <c r="AB666">
        <v>9070</v>
      </c>
    </row>
    <row r="667" spans="23:28">
      <c r="W667" t="s">
        <v>24</v>
      </c>
      <c r="X667" t="s">
        <v>36</v>
      </c>
      <c r="Y667">
        <v>2014</v>
      </c>
      <c r="Z667" t="s">
        <v>37</v>
      </c>
      <c r="AA667" t="s">
        <v>38</v>
      </c>
      <c r="AB667">
        <v>11751</v>
      </c>
    </row>
    <row r="668" spans="23:28">
      <c r="W668" t="s">
        <v>24</v>
      </c>
      <c r="X668" t="s">
        <v>36</v>
      </c>
      <c r="Y668">
        <v>2013</v>
      </c>
      <c r="Z668" t="s">
        <v>37</v>
      </c>
      <c r="AA668" t="s">
        <v>38</v>
      </c>
      <c r="AB668">
        <v>10482</v>
      </c>
    </row>
    <row r="669" spans="23:28">
      <c r="W669" t="s">
        <v>25</v>
      </c>
      <c r="X669" t="s">
        <v>36</v>
      </c>
      <c r="Y669">
        <v>2021</v>
      </c>
      <c r="Z669" t="s">
        <v>37</v>
      </c>
      <c r="AA669" t="s">
        <v>38</v>
      </c>
      <c r="AB669">
        <v>17847609</v>
      </c>
    </row>
    <row r="670" spans="23:28">
      <c r="W670" t="s">
        <v>25</v>
      </c>
      <c r="X670" t="s">
        <v>36</v>
      </c>
      <c r="Y670">
        <v>2020</v>
      </c>
      <c r="Z670" t="s">
        <v>37</v>
      </c>
      <c r="AA670" t="s">
        <v>38</v>
      </c>
      <c r="AB670">
        <v>21014636</v>
      </c>
    </row>
    <row r="671" spans="23:28">
      <c r="W671" t="s">
        <v>25</v>
      </c>
      <c r="X671" t="s">
        <v>36</v>
      </c>
      <c r="Y671">
        <v>2019</v>
      </c>
      <c r="Z671" t="s">
        <v>37</v>
      </c>
      <c r="AA671" t="s">
        <v>38</v>
      </c>
      <c r="AB671">
        <v>20701206</v>
      </c>
    </row>
    <row r="672" spans="23:28">
      <c r="W672" t="s">
        <v>25</v>
      </c>
      <c r="X672" t="s">
        <v>36</v>
      </c>
      <c r="Y672">
        <v>2018</v>
      </c>
      <c r="Z672" t="s">
        <v>37</v>
      </c>
      <c r="AA672" t="s">
        <v>38</v>
      </c>
      <c r="AB672">
        <v>20606360</v>
      </c>
    </row>
    <row r="673" spans="23:28">
      <c r="W673" t="s">
        <v>25</v>
      </c>
      <c r="X673" t="s">
        <v>36</v>
      </c>
      <c r="Y673">
        <v>2017</v>
      </c>
      <c r="Z673" t="s">
        <v>37</v>
      </c>
      <c r="AA673" t="s">
        <v>38</v>
      </c>
      <c r="AB673">
        <v>22187048</v>
      </c>
    </row>
    <row r="674" spans="23:28">
      <c r="W674" t="s">
        <v>25</v>
      </c>
      <c r="X674" t="s">
        <v>36</v>
      </c>
      <c r="Y674">
        <v>2016</v>
      </c>
      <c r="Z674" t="s">
        <v>37</v>
      </c>
      <c r="AA674" t="s">
        <v>38</v>
      </c>
      <c r="AB674">
        <v>21157771</v>
      </c>
    </row>
    <row r="675" spans="23:28">
      <c r="W675" t="s">
        <v>25</v>
      </c>
      <c r="X675" t="s">
        <v>36</v>
      </c>
      <c r="Y675">
        <v>2015</v>
      </c>
      <c r="Z675" t="s">
        <v>37</v>
      </c>
      <c r="AA675" t="s">
        <v>38</v>
      </c>
      <c r="AB675">
        <v>21621781</v>
      </c>
    </row>
    <row r="676" spans="23:28">
      <c r="W676" t="s">
        <v>25</v>
      </c>
      <c r="X676" t="s">
        <v>36</v>
      </c>
      <c r="Y676">
        <v>2014</v>
      </c>
      <c r="Z676" t="s">
        <v>37</v>
      </c>
      <c r="AA676" t="s">
        <v>38</v>
      </c>
      <c r="AB676">
        <v>21082735</v>
      </c>
    </row>
    <row r="677" spans="23:28">
      <c r="W677" t="s">
        <v>25</v>
      </c>
      <c r="X677" t="s">
        <v>36</v>
      </c>
      <c r="Y677">
        <v>2013</v>
      </c>
      <c r="Z677" t="s">
        <v>37</v>
      </c>
      <c r="AA677" t="s">
        <v>38</v>
      </c>
      <c r="AB677">
        <v>21053022</v>
      </c>
    </row>
    <row r="678" spans="23:28">
      <c r="W678" t="s">
        <v>25</v>
      </c>
      <c r="X678" t="s">
        <v>36</v>
      </c>
      <c r="Y678">
        <v>2012</v>
      </c>
      <c r="Z678" t="s">
        <v>37</v>
      </c>
      <c r="AA678" t="s">
        <v>38</v>
      </c>
      <c r="AB678">
        <v>1994919</v>
      </c>
    </row>
    <row r="679" spans="23:28">
      <c r="W679" t="s">
        <v>25</v>
      </c>
      <c r="X679" t="s">
        <v>36</v>
      </c>
      <c r="Y679">
        <v>2011</v>
      </c>
      <c r="Z679" t="s">
        <v>37</v>
      </c>
      <c r="AA679" t="s">
        <v>38</v>
      </c>
      <c r="AB679">
        <v>1938140</v>
      </c>
    </row>
    <row r="680" spans="23:28">
      <c r="W680" t="s">
        <v>25</v>
      </c>
      <c r="X680" t="s">
        <v>36</v>
      </c>
      <c r="Y680">
        <v>2010</v>
      </c>
      <c r="Z680" t="s">
        <v>37</v>
      </c>
      <c r="AA680" t="s">
        <v>38</v>
      </c>
      <c r="AB680">
        <v>1550632</v>
      </c>
    </row>
    <row r="681" spans="23:28">
      <c r="W681" t="s">
        <v>25</v>
      </c>
      <c r="X681" t="s">
        <v>36</v>
      </c>
      <c r="Y681">
        <v>2009</v>
      </c>
      <c r="Z681" t="s">
        <v>37</v>
      </c>
      <c r="AA681" t="s">
        <v>38</v>
      </c>
      <c r="AB681">
        <v>1427011</v>
      </c>
    </row>
    <row r="682" spans="23:28">
      <c r="W682" t="s">
        <v>25</v>
      </c>
      <c r="X682" t="s">
        <v>36</v>
      </c>
      <c r="Y682">
        <v>2008</v>
      </c>
      <c r="Z682" t="s">
        <v>37</v>
      </c>
      <c r="AA682" t="s">
        <v>38</v>
      </c>
      <c r="AB682">
        <v>1757818</v>
      </c>
    </row>
    <row r="683" spans="23:28">
      <c r="W683" t="s">
        <v>25</v>
      </c>
      <c r="X683" t="s">
        <v>36</v>
      </c>
      <c r="Y683">
        <v>2007</v>
      </c>
      <c r="Z683" t="s">
        <v>37</v>
      </c>
      <c r="AA683" t="s">
        <v>38</v>
      </c>
      <c r="AB683">
        <v>2065717</v>
      </c>
    </row>
    <row r="684" spans="23:28">
      <c r="W684" t="s">
        <v>25</v>
      </c>
      <c r="X684" t="s">
        <v>36</v>
      </c>
      <c r="Y684">
        <v>2006</v>
      </c>
      <c r="Z684" t="s">
        <v>37</v>
      </c>
      <c r="AA684" t="s">
        <v>38</v>
      </c>
      <c r="AB684">
        <v>1602901</v>
      </c>
    </row>
    <row r="685" spans="23:28">
      <c r="W685" t="s">
        <v>25</v>
      </c>
      <c r="X685" t="s">
        <v>36</v>
      </c>
      <c r="Y685">
        <v>2005</v>
      </c>
      <c r="Z685" t="s">
        <v>37</v>
      </c>
      <c r="AA685" t="s">
        <v>38</v>
      </c>
      <c r="AB685">
        <v>1600551</v>
      </c>
    </row>
    <row r="686" spans="23:28">
      <c r="W686" t="s">
        <v>25</v>
      </c>
      <c r="X686" t="s">
        <v>39</v>
      </c>
      <c r="Y686">
        <v>2020</v>
      </c>
      <c r="Z686" t="s">
        <v>37</v>
      </c>
      <c r="AA686" t="s">
        <v>38</v>
      </c>
      <c r="AB686">
        <v>1702364</v>
      </c>
    </row>
    <row r="687" spans="23:28">
      <c r="W687" t="s">
        <v>25</v>
      </c>
      <c r="X687" t="s">
        <v>39</v>
      </c>
      <c r="Y687">
        <v>2019</v>
      </c>
      <c r="Z687" t="s">
        <v>37</v>
      </c>
      <c r="AA687" t="s">
        <v>38</v>
      </c>
      <c r="AB687">
        <v>1611554</v>
      </c>
    </row>
    <row r="688" spans="23:28">
      <c r="W688" t="s">
        <v>25</v>
      </c>
      <c r="X688" t="s">
        <v>39</v>
      </c>
      <c r="Y688">
        <v>2018</v>
      </c>
      <c r="Z688" t="s">
        <v>37</v>
      </c>
      <c r="AA688" t="s">
        <v>38</v>
      </c>
      <c r="AB688">
        <v>1364718</v>
      </c>
    </row>
    <row r="689" spans="23:28">
      <c r="W689" t="s">
        <v>25</v>
      </c>
      <c r="X689" t="s">
        <v>39</v>
      </c>
      <c r="Y689">
        <v>2017</v>
      </c>
      <c r="Z689" t="s">
        <v>37</v>
      </c>
      <c r="AA689" t="s">
        <v>38</v>
      </c>
      <c r="AB689">
        <v>1779429</v>
      </c>
    </row>
    <row r="690" spans="23:28">
      <c r="W690" t="s">
        <v>25</v>
      </c>
      <c r="X690" t="s">
        <v>39</v>
      </c>
      <c r="Y690">
        <v>2016</v>
      </c>
      <c r="Z690" t="s">
        <v>37</v>
      </c>
      <c r="AA690" t="s">
        <v>38</v>
      </c>
      <c r="AB690">
        <v>1460285</v>
      </c>
    </row>
    <row r="691" spans="23:28">
      <c r="W691" t="s">
        <v>25</v>
      </c>
      <c r="X691" t="s">
        <v>39</v>
      </c>
      <c r="Y691">
        <v>2015</v>
      </c>
      <c r="Z691" t="s">
        <v>37</v>
      </c>
      <c r="AA691" t="s">
        <v>38</v>
      </c>
      <c r="AB691">
        <v>1639258</v>
      </c>
    </row>
    <row r="692" spans="23:28">
      <c r="W692" t="s">
        <v>25</v>
      </c>
      <c r="X692" t="s">
        <v>39</v>
      </c>
      <c r="Y692">
        <v>2014</v>
      </c>
      <c r="Z692" t="s">
        <v>37</v>
      </c>
      <c r="AA692" t="s">
        <v>38</v>
      </c>
      <c r="AB692">
        <v>1553244</v>
      </c>
    </row>
    <row r="693" spans="23:28">
      <c r="W693" t="s">
        <v>25</v>
      </c>
      <c r="X693" t="s">
        <v>39</v>
      </c>
      <c r="Y693">
        <v>2013</v>
      </c>
      <c r="Z693" t="s">
        <v>37</v>
      </c>
      <c r="AA693" t="s">
        <v>38</v>
      </c>
      <c r="AB693">
        <v>1494052</v>
      </c>
    </row>
    <row r="694" spans="23:28">
      <c r="W694" t="s">
        <v>25</v>
      </c>
      <c r="X694" t="s">
        <v>39</v>
      </c>
      <c r="Y694">
        <v>2012</v>
      </c>
      <c r="Z694" t="s">
        <v>37</v>
      </c>
      <c r="AA694" t="s">
        <v>38</v>
      </c>
      <c r="AB694">
        <v>89583</v>
      </c>
    </row>
    <row r="695" spans="23:28">
      <c r="W695" t="s">
        <v>25</v>
      </c>
      <c r="X695" t="s">
        <v>39</v>
      </c>
      <c r="Y695">
        <v>2011</v>
      </c>
      <c r="Z695" t="s">
        <v>37</v>
      </c>
      <c r="AA695" t="s">
        <v>38</v>
      </c>
      <c r="AB695">
        <v>87392</v>
      </c>
    </row>
    <row r="696" spans="23:28">
      <c r="W696" t="s">
        <v>25</v>
      </c>
      <c r="X696" t="s">
        <v>39</v>
      </c>
      <c r="Y696">
        <v>2010</v>
      </c>
      <c r="Z696" t="s">
        <v>37</v>
      </c>
      <c r="AA696" t="s">
        <v>38</v>
      </c>
      <c r="AB696">
        <v>74737</v>
      </c>
    </row>
    <row r="697" spans="23:28">
      <c r="W697" t="s">
        <v>25</v>
      </c>
      <c r="X697" t="s">
        <v>39</v>
      </c>
      <c r="Y697">
        <v>2009</v>
      </c>
      <c r="Z697" t="s">
        <v>37</v>
      </c>
      <c r="AA697" t="s">
        <v>38</v>
      </c>
      <c r="AB697">
        <v>72707</v>
      </c>
    </row>
    <row r="698" spans="23:28">
      <c r="W698" t="s">
        <v>25</v>
      </c>
      <c r="X698" t="s">
        <v>39</v>
      </c>
      <c r="Y698">
        <v>2008</v>
      </c>
      <c r="Z698" t="s">
        <v>37</v>
      </c>
      <c r="AA698" t="s">
        <v>38</v>
      </c>
      <c r="AB698">
        <v>70354</v>
      </c>
    </row>
    <row r="699" spans="23:28">
      <c r="W699" t="s">
        <v>25</v>
      </c>
      <c r="X699" t="s">
        <v>39</v>
      </c>
      <c r="Y699">
        <v>2007</v>
      </c>
      <c r="Z699" t="s">
        <v>37</v>
      </c>
      <c r="AA699" t="s">
        <v>38</v>
      </c>
      <c r="AB699">
        <v>63787</v>
      </c>
    </row>
    <row r="700" spans="23:28">
      <c r="W700" t="s">
        <v>25</v>
      </c>
      <c r="X700" t="s">
        <v>39</v>
      </c>
      <c r="Y700">
        <v>2006</v>
      </c>
      <c r="Z700" t="s">
        <v>37</v>
      </c>
      <c r="AA700" t="s">
        <v>38</v>
      </c>
      <c r="AB700">
        <v>72250</v>
      </c>
    </row>
    <row r="701" spans="23:28">
      <c r="W701" t="s">
        <v>25</v>
      </c>
      <c r="X701" t="s">
        <v>39</v>
      </c>
      <c r="Y701">
        <v>2005</v>
      </c>
      <c r="Z701" t="s">
        <v>37</v>
      </c>
      <c r="AA701" t="s">
        <v>38</v>
      </c>
      <c r="AB701">
        <v>36882</v>
      </c>
    </row>
    <row r="702" spans="23:28">
      <c r="W702" t="s">
        <v>26</v>
      </c>
      <c r="X702" t="s">
        <v>36</v>
      </c>
      <c r="Y702">
        <v>2021</v>
      </c>
      <c r="Z702" t="s">
        <v>37</v>
      </c>
      <c r="AA702" t="s">
        <v>38</v>
      </c>
      <c r="AB702">
        <v>35433159</v>
      </c>
    </row>
    <row r="703" spans="23:28">
      <c r="W703" t="s">
        <v>26</v>
      </c>
      <c r="X703" t="s">
        <v>36</v>
      </c>
      <c r="Y703">
        <v>2020</v>
      </c>
      <c r="Z703" t="s">
        <v>37</v>
      </c>
      <c r="AA703" t="s">
        <v>38</v>
      </c>
      <c r="AB703">
        <v>35611277</v>
      </c>
    </row>
    <row r="704" spans="23:28">
      <c r="W704" t="s">
        <v>26</v>
      </c>
      <c r="X704" t="s">
        <v>36</v>
      </c>
      <c r="Y704">
        <v>2019</v>
      </c>
      <c r="Z704" t="s">
        <v>37</v>
      </c>
      <c r="AA704" t="s">
        <v>38</v>
      </c>
      <c r="AB704">
        <v>35994776</v>
      </c>
    </row>
    <row r="705" spans="23:28">
      <c r="W705" t="s">
        <v>26</v>
      </c>
      <c r="X705" t="s">
        <v>36</v>
      </c>
      <c r="Y705">
        <v>2018</v>
      </c>
      <c r="Z705" t="s">
        <v>37</v>
      </c>
      <c r="AA705" t="s">
        <v>38</v>
      </c>
      <c r="AB705">
        <v>38143593</v>
      </c>
    </row>
    <row r="706" spans="23:28">
      <c r="W706" t="s">
        <v>26</v>
      </c>
      <c r="X706" t="s">
        <v>36</v>
      </c>
      <c r="Y706">
        <v>2017</v>
      </c>
      <c r="Z706" t="s">
        <v>37</v>
      </c>
      <c r="AA706" t="s">
        <v>38</v>
      </c>
      <c r="AB706">
        <v>38142066</v>
      </c>
    </row>
    <row r="707" spans="23:28">
      <c r="W707" t="s">
        <v>26</v>
      </c>
      <c r="X707" t="s">
        <v>36</v>
      </c>
      <c r="Y707">
        <v>2016</v>
      </c>
      <c r="Z707" t="s">
        <v>37</v>
      </c>
      <c r="AA707" t="s">
        <v>38</v>
      </c>
      <c r="AB707">
        <v>37798161</v>
      </c>
    </row>
    <row r="708" spans="23:28">
      <c r="W708" t="s">
        <v>26</v>
      </c>
      <c r="X708" t="s">
        <v>36</v>
      </c>
      <c r="Y708">
        <v>2015</v>
      </c>
      <c r="Z708" t="s">
        <v>37</v>
      </c>
      <c r="AA708" t="s">
        <v>38</v>
      </c>
      <c r="AB708">
        <v>38177149</v>
      </c>
    </row>
    <row r="709" spans="23:28">
      <c r="W709" t="s">
        <v>26</v>
      </c>
      <c r="X709" t="s">
        <v>36</v>
      </c>
      <c r="Y709">
        <v>2014</v>
      </c>
      <c r="Z709" t="s">
        <v>37</v>
      </c>
      <c r="AA709" t="s">
        <v>38</v>
      </c>
      <c r="AB709">
        <v>37481210</v>
      </c>
    </row>
    <row r="710" spans="23:28">
      <c r="W710" t="s">
        <v>26</v>
      </c>
      <c r="X710" t="s">
        <v>36</v>
      </c>
      <c r="Y710">
        <v>2013</v>
      </c>
      <c r="Z710" t="s">
        <v>37</v>
      </c>
      <c r="AA710" t="s">
        <v>38</v>
      </c>
      <c r="AB710">
        <v>38226781</v>
      </c>
    </row>
    <row r="711" spans="23:28">
      <c r="W711" t="s">
        <v>26</v>
      </c>
      <c r="X711" t="s">
        <v>36</v>
      </c>
      <c r="Y711">
        <v>2012</v>
      </c>
      <c r="Z711" t="s">
        <v>37</v>
      </c>
      <c r="AA711" t="s">
        <v>38</v>
      </c>
      <c r="AB711">
        <v>26552833</v>
      </c>
    </row>
    <row r="712" spans="23:28">
      <c r="W712" t="s">
        <v>26</v>
      </c>
      <c r="X712" t="s">
        <v>36</v>
      </c>
      <c r="Y712">
        <v>2011</v>
      </c>
      <c r="Z712" t="s">
        <v>37</v>
      </c>
      <c r="AA712" t="s">
        <v>38</v>
      </c>
      <c r="AB712">
        <v>28041592</v>
      </c>
    </row>
    <row r="713" spans="23:28">
      <c r="W713" t="s">
        <v>26</v>
      </c>
      <c r="X713" t="s">
        <v>36</v>
      </c>
      <c r="Y713">
        <v>2010</v>
      </c>
      <c r="Z713" t="s">
        <v>37</v>
      </c>
      <c r="AA713" t="s">
        <v>38</v>
      </c>
      <c r="AB713">
        <v>29302194</v>
      </c>
    </row>
    <row r="714" spans="23:28">
      <c r="W714" t="s">
        <v>26</v>
      </c>
      <c r="X714" t="s">
        <v>36</v>
      </c>
      <c r="Y714">
        <v>2009</v>
      </c>
      <c r="Z714" t="s">
        <v>37</v>
      </c>
      <c r="AA714" t="s">
        <v>38</v>
      </c>
      <c r="AB714">
        <v>28468206</v>
      </c>
    </row>
    <row r="715" spans="23:28">
      <c r="W715" t="s">
        <v>26</v>
      </c>
      <c r="X715" t="s">
        <v>36</v>
      </c>
      <c r="Y715">
        <v>2008</v>
      </c>
      <c r="Z715" t="s">
        <v>37</v>
      </c>
      <c r="AA715" t="s">
        <v>38</v>
      </c>
      <c r="AB715">
        <v>31434735</v>
      </c>
    </row>
    <row r="716" spans="23:28">
      <c r="W716" t="s">
        <v>26</v>
      </c>
      <c r="X716" t="s">
        <v>36</v>
      </c>
      <c r="Y716">
        <v>2007</v>
      </c>
      <c r="Z716" t="s">
        <v>37</v>
      </c>
      <c r="AA716" t="s">
        <v>38</v>
      </c>
      <c r="AB716">
        <v>13135938</v>
      </c>
    </row>
    <row r="717" spans="23:28">
      <c r="W717" t="s">
        <v>26</v>
      </c>
      <c r="X717" t="s">
        <v>36</v>
      </c>
      <c r="Y717">
        <v>2006</v>
      </c>
      <c r="Z717" t="s">
        <v>37</v>
      </c>
      <c r="AA717" t="s">
        <v>38</v>
      </c>
      <c r="AB717">
        <v>12462367</v>
      </c>
    </row>
    <row r="718" spans="23:28">
      <c r="W718" t="s">
        <v>26</v>
      </c>
      <c r="X718" t="s">
        <v>36</v>
      </c>
      <c r="Y718">
        <v>2005</v>
      </c>
      <c r="Z718" t="s">
        <v>37</v>
      </c>
      <c r="AA718" t="s">
        <v>38</v>
      </c>
      <c r="AB718">
        <v>12192580</v>
      </c>
    </row>
    <row r="719" spans="23:28">
      <c r="W719" t="s">
        <v>26</v>
      </c>
      <c r="X719" t="s">
        <v>39</v>
      </c>
      <c r="Y719">
        <v>2020</v>
      </c>
      <c r="Z719" t="s">
        <v>37</v>
      </c>
      <c r="AA719" t="s">
        <v>38</v>
      </c>
      <c r="AB719">
        <v>2074524</v>
      </c>
    </row>
    <row r="720" spans="23:28">
      <c r="W720" t="s">
        <v>26</v>
      </c>
      <c r="X720" t="s">
        <v>39</v>
      </c>
      <c r="Y720">
        <v>2019</v>
      </c>
      <c r="Z720" t="s">
        <v>37</v>
      </c>
      <c r="AA720" t="s">
        <v>38</v>
      </c>
      <c r="AB720">
        <v>2199490</v>
      </c>
    </row>
    <row r="721" spans="23:28">
      <c r="W721" t="s">
        <v>26</v>
      </c>
      <c r="X721" t="s">
        <v>39</v>
      </c>
      <c r="Y721">
        <v>2018</v>
      </c>
      <c r="Z721" t="s">
        <v>37</v>
      </c>
      <c r="AA721" t="s">
        <v>38</v>
      </c>
      <c r="AB721">
        <v>2437795</v>
      </c>
    </row>
    <row r="722" spans="23:28">
      <c r="W722" t="s">
        <v>26</v>
      </c>
      <c r="X722" t="s">
        <v>39</v>
      </c>
      <c r="Y722">
        <v>2017</v>
      </c>
      <c r="Z722" t="s">
        <v>37</v>
      </c>
      <c r="AA722" t="s">
        <v>38</v>
      </c>
      <c r="AB722">
        <v>2548838</v>
      </c>
    </row>
    <row r="723" spans="23:28">
      <c r="W723" t="s">
        <v>26</v>
      </c>
      <c r="X723" t="s">
        <v>39</v>
      </c>
      <c r="Y723">
        <v>2016</v>
      </c>
      <c r="Z723" t="s">
        <v>37</v>
      </c>
      <c r="AA723" t="s">
        <v>38</v>
      </c>
      <c r="AB723">
        <v>2490451</v>
      </c>
    </row>
    <row r="724" spans="23:28">
      <c r="W724" t="s">
        <v>26</v>
      </c>
      <c r="X724" t="s">
        <v>39</v>
      </c>
      <c r="Y724">
        <v>2015</v>
      </c>
      <c r="Z724" t="s">
        <v>37</v>
      </c>
      <c r="AA724" t="s">
        <v>38</v>
      </c>
      <c r="AB724">
        <v>2472076</v>
      </c>
    </row>
    <row r="725" spans="23:28">
      <c r="W725" t="s">
        <v>26</v>
      </c>
      <c r="X725" t="s">
        <v>39</v>
      </c>
      <c r="Y725">
        <v>2014</v>
      </c>
      <c r="Z725" t="s">
        <v>37</v>
      </c>
      <c r="AA725" t="s">
        <v>38</v>
      </c>
      <c r="AB725">
        <v>2294763</v>
      </c>
    </row>
    <row r="726" spans="23:28">
      <c r="W726" t="s">
        <v>26</v>
      </c>
      <c r="X726" t="s">
        <v>39</v>
      </c>
      <c r="Y726">
        <v>2013</v>
      </c>
      <c r="Z726" t="s">
        <v>37</v>
      </c>
      <c r="AA726" t="s">
        <v>38</v>
      </c>
      <c r="AB726">
        <v>2921458</v>
      </c>
    </row>
    <row r="727" spans="23:28">
      <c r="W727" t="s">
        <v>26</v>
      </c>
      <c r="X727" t="s">
        <v>39</v>
      </c>
      <c r="Y727">
        <v>2012</v>
      </c>
      <c r="Z727" t="s">
        <v>37</v>
      </c>
      <c r="AA727" t="s">
        <v>38</v>
      </c>
      <c r="AB727">
        <v>2514913</v>
      </c>
    </row>
    <row r="728" spans="23:28">
      <c r="W728" t="s">
        <v>26</v>
      </c>
      <c r="X728" t="s">
        <v>39</v>
      </c>
      <c r="Y728">
        <v>2011</v>
      </c>
      <c r="Z728" t="s">
        <v>37</v>
      </c>
      <c r="AA728" t="s">
        <v>38</v>
      </c>
      <c r="AB728">
        <v>2640349</v>
      </c>
    </row>
    <row r="729" spans="23:28">
      <c r="W729" t="s">
        <v>26</v>
      </c>
      <c r="X729" t="s">
        <v>39</v>
      </c>
      <c r="Y729">
        <v>2010</v>
      </c>
      <c r="Z729" t="s">
        <v>37</v>
      </c>
      <c r="AA729" t="s">
        <v>38</v>
      </c>
      <c r="AB729">
        <v>2652635</v>
      </c>
    </row>
    <row r="730" spans="23:28">
      <c r="W730" t="s">
        <v>26</v>
      </c>
      <c r="X730" t="s">
        <v>39</v>
      </c>
      <c r="Y730">
        <v>2009</v>
      </c>
      <c r="Z730" t="s">
        <v>37</v>
      </c>
      <c r="AA730" t="s">
        <v>38</v>
      </c>
      <c r="AB730">
        <v>2499851</v>
      </c>
    </row>
    <row r="731" spans="23:28">
      <c r="W731" t="s">
        <v>26</v>
      </c>
      <c r="X731" t="s">
        <v>39</v>
      </c>
      <c r="Y731">
        <v>2008</v>
      </c>
      <c r="Z731" t="s">
        <v>37</v>
      </c>
      <c r="AA731" t="s">
        <v>38</v>
      </c>
      <c r="AB731">
        <v>2768011</v>
      </c>
    </row>
    <row r="732" spans="23:28">
      <c r="W732" t="s">
        <v>26</v>
      </c>
      <c r="X732" t="s">
        <v>39</v>
      </c>
      <c r="Y732">
        <v>2007</v>
      </c>
      <c r="Z732" t="s">
        <v>37</v>
      </c>
      <c r="AA732" t="s">
        <v>38</v>
      </c>
      <c r="AB732">
        <v>772739</v>
      </c>
    </row>
    <row r="733" spans="23:28">
      <c r="W733" t="s">
        <v>26</v>
      </c>
      <c r="X733" t="s">
        <v>39</v>
      </c>
      <c r="Y733">
        <v>2006</v>
      </c>
      <c r="Z733" t="s">
        <v>37</v>
      </c>
      <c r="AA733" t="s">
        <v>38</v>
      </c>
      <c r="AB733">
        <v>814246</v>
      </c>
    </row>
    <row r="734" spans="23:28">
      <c r="W734" t="s">
        <v>26</v>
      </c>
      <c r="X734" t="s">
        <v>39</v>
      </c>
      <c r="Y734">
        <v>2005</v>
      </c>
      <c r="Z734" t="s">
        <v>37</v>
      </c>
      <c r="AA734" t="s">
        <v>38</v>
      </c>
      <c r="AB734">
        <v>874882</v>
      </c>
    </row>
    <row r="735" spans="23:28">
      <c r="W735" t="s">
        <v>27</v>
      </c>
      <c r="X735" t="s">
        <v>36</v>
      </c>
      <c r="Y735">
        <v>2021</v>
      </c>
      <c r="Z735" t="s">
        <v>37</v>
      </c>
      <c r="AA735" t="s">
        <v>38</v>
      </c>
      <c r="AB735">
        <v>7095561</v>
      </c>
    </row>
    <row r="736" spans="23:28">
      <c r="W736" t="s">
        <v>27</v>
      </c>
      <c r="X736" t="s">
        <v>36</v>
      </c>
      <c r="Y736">
        <v>2020</v>
      </c>
      <c r="Z736" t="s">
        <v>37</v>
      </c>
      <c r="AA736" t="s">
        <v>38</v>
      </c>
      <c r="AB736">
        <v>8764538</v>
      </c>
    </row>
    <row r="737" spans="23:28">
      <c r="W737" t="s">
        <v>27</v>
      </c>
      <c r="X737" t="s">
        <v>36</v>
      </c>
      <c r="Y737">
        <v>2019</v>
      </c>
      <c r="Z737" t="s">
        <v>37</v>
      </c>
      <c r="AA737" t="s">
        <v>38</v>
      </c>
      <c r="AB737">
        <v>9231631</v>
      </c>
    </row>
    <row r="738" spans="23:28">
      <c r="W738" t="s">
        <v>27</v>
      </c>
      <c r="X738" t="s">
        <v>36</v>
      </c>
      <c r="Y738">
        <v>2018</v>
      </c>
      <c r="Z738" t="s">
        <v>37</v>
      </c>
      <c r="AA738" t="s">
        <v>38</v>
      </c>
      <c r="AB738">
        <v>8396768</v>
      </c>
    </row>
    <row r="739" spans="23:28">
      <c r="W739" t="s">
        <v>27</v>
      </c>
      <c r="X739" t="s">
        <v>36</v>
      </c>
      <c r="Y739">
        <v>2017</v>
      </c>
      <c r="Z739" t="s">
        <v>37</v>
      </c>
      <c r="AA739" t="s">
        <v>38</v>
      </c>
      <c r="AB739">
        <v>8645565</v>
      </c>
    </row>
    <row r="740" spans="23:28">
      <c r="W740" t="s">
        <v>27</v>
      </c>
      <c r="X740" t="s">
        <v>36</v>
      </c>
      <c r="Y740">
        <v>2016</v>
      </c>
      <c r="Z740" t="s">
        <v>37</v>
      </c>
      <c r="AA740" t="s">
        <v>38</v>
      </c>
      <c r="AB740">
        <v>8286743</v>
      </c>
    </row>
    <row r="741" spans="23:28">
      <c r="W741" t="s">
        <v>27</v>
      </c>
      <c r="X741" t="s">
        <v>36</v>
      </c>
      <c r="Y741">
        <v>2015</v>
      </c>
      <c r="Z741" t="s">
        <v>37</v>
      </c>
      <c r="AA741" t="s">
        <v>38</v>
      </c>
      <c r="AB741">
        <v>8353554</v>
      </c>
    </row>
    <row r="742" spans="23:28">
      <c r="W742" t="s">
        <v>27</v>
      </c>
      <c r="X742" t="s">
        <v>36</v>
      </c>
      <c r="Y742">
        <v>2014</v>
      </c>
      <c r="Z742" t="s">
        <v>37</v>
      </c>
      <c r="AA742" t="s">
        <v>38</v>
      </c>
      <c r="AB742">
        <v>8686276</v>
      </c>
    </row>
    <row r="743" spans="23:28">
      <c r="W743" t="s">
        <v>27</v>
      </c>
      <c r="X743" t="s">
        <v>36</v>
      </c>
      <c r="Y743">
        <v>2013</v>
      </c>
      <c r="Z743" t="s">
        <v>37</v>
      </c>
      <c r="AA743" t="s">
        <v>38</v>
      </c>
      <c r="AB743">
        <v>8910090</v>
      </c>
    </row>
    <row r="744" spans="23:28">
      <c r="W744" t="s">
        <v>27</v>
      </c>
      <c r="X744" t="s">
        <v>36</v>
      </c>
      <c r="Y744">
        <v>2012</v>
      </c>
      <c r="Z744" t="s">
        <v>37</v>
      </c>
      <c r="AA744" t="s">
        <v>38</v>
      </c>
      <c r="AB744">
        <v>572871</v>
      </c>
    </row>
    <row r="745" spans="23:28">
      <c r="W745" t="s">
        <v>27</v>
      </c>
      <c r="X745" t="s">
        <v>36</v>
      </c>
      <c r="Y745">
        <v>2011</v>
      </c>
      <c r="Z745" t="s">
        <v>37</v>
      </c>
      <c r="AA745" t="s">
        <v>38</v>
      </c>
      <c r="AB745">
        <v>610851</v>
      </c>
    </row>
    <row r="746" spans="23:28">
      <c r="W746" t="s">
        <v>27</v>
      </c>
      <c r="X746" t="s">
        <v>36</v>
      </c>
      <c r="Y746">
        <v>2010</v>
      </c>
      <c r="Z746" t="s">
        <v>37</v>
      </c>
      <c r="AA746" t="s">
        <v>38</v>
      </c>
      <c r="AB746">
        <v>709504</v>
      </c>
    </row>
    <row r="747" spans="23:28">
      <c r="W747" t="s">
        <v>27</v>
      </c>
      <c r="X747" t="s">
        <v>36</v>
      </c>
      <c r="Y747">
        <v>2009</v>
      </c>
      <c r="Z747" t="s">
        <v>37</v>
      </c>
      <c r="AA747" t="s">
        <v>38</v>
      </c>
      <c r="AB747">
        <v>684917</v>
      </c>
    </row>
    <row r="748" spans="23:28">
      <c r="W748" t="s">
        <v>27</v>
      </c>
      <c r="X748" t="s">
        <v>36</v>
      </c>
      <c r="Y748">
        <v>2008</v>
      </c>
      <c r="Z748" t="s">
        <v>37</v>
      </c>
      <c r="AA748" t="s">
        <v>38</v>
      </c>
      <c r="AB748">
        <v>689139</v>
      </c>
    </row>
    <row r="749" spans="23:28">
      <c r="W749" t="s">
        <v>27</v>
      </c>
      <c r="X749" t="s">
        <v>36</v>
      </c>
      <c r="Y749">
        <v>2007</v>
      </c>
      <c r="Z749" t="s">
        <v>37</v>
      </c>
      <c r="AA749" t="s">
        <v>38</v>
      </c>
      <c r="AB749">
        <v>957992</v>
      </c>
    </row>
    <row r="750" spans="23:28">
      <c r="W750" t="s">
        <v>27</v>
      </c>
      <c r="X750" t="s">
        <v>36</v>
      </c>
      <c r="Y750">
        <v>2006</v>
      </c>
      <c r="Z750" t="s">
        <v>37</v>
      </c>
      <c r="AA750" t="s">
        <v>38</v>
      </c>
      <c r="AB750">
        <v>916497</v>
      </c>
    </row>
    <row r="751" spans="23:28">
      <c r="W751" t="s">
        <v>27</v>
      </c>
      <c r="X751" t="s">
        <v>36</v>
      </c>
      <c r="Y751">
        <v>2005</v>
      </c>
      <c r="Z751" t="s">
        <v>37</v>
      </c>
      <c r="AA751" t="s">
        <v>38</v>
      </c>
      <c r="AB751">
        <v>1350911</v>
      </c>
    </row>
    <row r="752" spans="23:28">
      <c r="W752" t="s">
        <v>27</v>
      </c>
      <c r="X752" t="s">
        <v>39</v>
      </c>
      <c r="Y752">
        <v>2020</v>
      </c>
      <c r="Z752" t="s">
        <v>37</v>
      </c>
      <c r="AA752" t="s">
        <v>38</v>
      </c>
      <c r="AB752">
        <v>572295</v>
      </c>
    </row>
    <row r="753" spans="23:28">
      <c r="W753" t="s">
        <v>27</v>
      </c>
      <c r="X753" t="s">
        <v>39</v>
      </c>
      <c r="Y753">
        <v>2019</v>
      </c>
      <c r="Z753" t="s">
        <v>37</v>
      </c>
      <c r="AA753" t="s">
        <v>38</v>
      </c>
      <c r="AB753">
        <v>561403</v>
      </c>
    </row>
    <row r="754" spans="23:28">
      <c r="W754" t="s">
        <v>27</v>
      </c>
      <c r="X754" t="s">
        <v>39</v>
      </c>
      <c r="Y754">
        <v>2018</v>
      </c>
      <c r="Z754" t="s">
        <v>37</v>
      </c>
      <c r="AA754" t="s">
        <v>38</v>
      </c>
      <c r="AB754">
        <v>567502</v>
      </c>
    </row>
    <row r="755" spans="23:28">
      <c r="W755" t="s">
        <v>27</v>
      </c>
      <c r="X755" t="s">
        <v>39</v>
      </c>
      <c r="Y755">
        <v>2017</v>
      </c>
      <c r="Z755" t="s">
        <v>37</v>
      </c>
      <c r="AA755" t="s">
        <v>38</v>
      </c>
      <c r="AB755">
        <v>585423</v>
      </c>
    </row>
    <row r="756" spans="23:28">
      <c r="W756" t="s">
        <v>27</v>
      </c>
      <c r="X756" t="s">
        <v>39</v>
      </c>
      <c r="Y756">
        <v>2016</v>
      </c>
      <c r="Z756" t="s">
        <v>37</v>
      </c>
      <c r="AA756" t="s">
        <v>38</v>
      </c>
      <c r="AB756">
        <v>625445</v>
      </c>
    </row>
    <row r="757" spans="23:28">
      <c r="W757" t="s">
        <v>27</v>
      </c>
      <c r="X757" t="s">
        <v>39</v>
      </c>
      <c r="Y757">
        <v>2015</v>
      </c>
      <c r="Z757" t="s">
        <v>37</v>
      </c>
      <c r="AA757" t="s">
        <v>38</v>
      </c>
      <c r="AB757">
        <v>598244</v>
      </c>
    </row>
    <row r="758" spans="23:28">
      <c r="W758" t="s">
        <v>27</v>
      </c>
      <c r="X758" t="s">
        <v>39</v>
      </c>
      <c r="Y758">
        <v>2014</v>
      </c>
      <c r="Z758" t="s">
        <v>37</v>
      </c>
      <c r="AA758" t="s">
        <v>38</v>
      </c>
      <c r="AB758">
        <v>658615</v>
      </c>
    </row>
    <row r="759" spans="23:28">
      <c r="W759" t="s">
        <v>27</v>
      </c>
      <c r="X759" t="s">
        <v>39</v>
      </c>
      <c r="Y759">
        <v>2013</v>
      </c>
      <c r="Z759" t="s">
        <v>37</v>
      </c>
      <c r="AA759" t="s">
        <v>38</v>
      </c>
      <c r="AB759">
        <v>593333</v>
      </c>
    </row>
    <row r="760" spans="23:28">
      <c r="W760" t="s">
        <v>27</v>
      </c>
      <c r="X760" t="s">
        <v>39</v>
      </c>
      <c r="Y760">
        <v>2012</v>
      </c>
      <c r="Z760" t="s">
        <v>37</v>
      </c>
      <c r="AA760" t="s">
        <v>38</v>
      </c>
      <c r="AB760">
        <v>119042</v>
      </c>
    </row>
    <row r="761" spans="23:28">
      <c r="W761" t="s">
        <v>27</v>
      </c>
      <c r="X761" t="s">
        <v>39</v>
      </c>
      <c r="Y761">
        <v>2011</v>
      </c>
      <c r="Z761" t="s">
        <v>37</v>
      </c>
      <c r="AA761" t="s">
        <v>38</v>
      </c>
      <c r="AB761">
        <v>123867</v>
      </c>
    </row>
    <row r="762" spans="23:28">
      <c r="W762" t="s">
        <v>27</v>
      </c>
      <c r="X762" t="s">
        <v>39</v>
      </c>
      <c r="Y762">
        <v>2010</v>
      </c>
      <c r="Z762" t="s">
        <v>37</v>
      </c>
      <c r="AA762" t="s">
        <v>38</v>
      </c>
      <c r="AB762">
        <v>111248</v>
      </c>
    </row>
    <row r="763" spans="23:28">
      <c r="W763" t="s">
        <v>27</v>
      </c>
      <c r="X763" t="s">
        <v>39</v>
      </c>
      <c r="Y763">
        <v>2009</v>
      </c>
      <c r="Z763" t="s">
        <v>37</v>
      </c>
      <c r="AA763" t="s">
        <v>38</v>
      </c>
      <c r="AB763">
        <v>133402</v>
      </c>
    </row>
    <row r="764" spans="23:28">
      <c r="W764" t="s">
        <v>27</v>
      </c>
      <c r="X764" t="s">
        <v>39</v>
      </c>
      <c r="Y764">
        <v>2008</v>
      </c>
      <c r="Z764" t="s">
        <v>37</v>
      </c>
      <c r="AA764" t="s">
        <v>38</v>
      </c>
      <c r="AB764">
        <v>115910</v>
      </c>
    </row>
    <row r="765" spans="23:28">
      <c r="W765" t="s">
        <v>27</v>
      </c>
      <c r="X765" t="s">
        <v>39</v>
      </c>
      <c r="Y765">
        <v>2007</v>
      </c>
      <c r="Z765" t="s">
        <v>37</v>
      </c>
      <c r="AA765" t="s">
        <v>38</v>
      </c>
      <c r="AB765">
        <v>109374</v>
      </c>
    </row>
    <row r="766" spans="23:28">
      <c r="W766" t="s">
        <v>27</v>
      </c>
      <c r="X766" t="s">
        <v>39</v>
      </c>
      <c r="Y766">
        <v>2006</v>
      </c>
      <c r="Z766" t="s">
        <v>37</v>
      </c>
      <c r="AA766" t="s">
        <v>38</v>
      </c>
      <c r="AB766">
        <v>114707</v>
      </c>
    </row>
    <row r="767" spans="23:28">
      <c r="W767" t="s">
        <v>27</v>
      </c>
      <c r="X767" t="s">
        <v>39</v>
      </c>
      <c r="Y767">
        <v>2005</v>
      </c>
      <c r="Z767" t="s">
        <v>37</v>
      </c>
      <c r="AA767" t="s">
        <v>38</v>
      </c>
      <c r="AB767">
        <v>134187</v>
      </c>
    </row>
    <row r="768" spans="23:28">
      <c r="W768" t="s">
        <v>28</v>
      </c>
      <c r="X768" t="s">
        <v>36</v>
      </c>
      <c r="Y768">
        <v>2021</v>
      </c>
      <c r="Z768" t="s">
        <v>37</v>
      </c>
      <c r="AA768" t="s">
        <v>38</v>
      </c>
      <c r="AB768">
        <v>4400021</v>
      </c>
    </row>
    <row r="769" spans="23:28">
      <c r="W769" t="s">
        <v>28</v>
      </c>
      <c r="X769" t="s">
        <v>36</v>
      </c>
      <c r="Y769">
        <v>2020</v>
      </c>
      <c r="Z769" t="s">
        <v>37</v>
      </c>
      <c r="AA769" t="s">
        <v>38</v>
      </c>
      <c r="AB769">
        <v>4096879</v>
      </c>
    </row>
    <row r="770" spans="23:28">
      <c r="W770" t="s">
        <v>28</v>
      </c>
      <c r="X770" t="s">
        <v>36</v>
      </c>
      <c r="Y770">
        <v>2019</v>
      </c>
      <c r="Z770" t="s">
        <v>37</v>
      </c>
      <c r="AA770" t="s">
        <v>38</v>
      </c>
      <c r="AB770">
        <v>4750747</v>
      </c>
    </row>
    <row r="771" spans="23:28">
      <c r="W771" t="s">
        <v>28</v>
      </c>
      <c r="X771" t="s">
        <v>36</v>
      </c>
      <c r="Y771">
        <v>2018</v>
      </c>
      <c r="Z771" t="s">
        <v>37</v>
      </c>
      <c r="AA771" t="s">
        <v>38</v>
      </c>
      <c r="AB771">
        <v>3531975</v>
      </c>
    </row>
    <row r="772" spans="23:28">
      <c r="W772" t="s">
        <v>28</v>
      </c>
      <c r="X772" t="s">
        <v>36</v>
      </c>
      <c r="Y772">
        <v>2017</v>
      </c>
      <c r="Z772" t="s">
        <v>37</v>
      </c>
      <c r="AA772" t="s">
        <v>38</v>
      </c>
      <c r="AB772">
        <v>3591195</v>
      </c>
    </row>
    <row r="773" spans="23:28">
      <c r="W773" t="s">
        <v>28</v>
      </c>
      <c r="X773" t="s">
        <v>36</v>
      </c>
      <c r="Y773">
        <v>2016</v>
      </c>
      <c r="Z773" t="s">
        <v>37</v>
      </c>
      <c r="AA773" t="s">
        <v>38</v>
      </c>
      <c r="AB773">
        <v>3540237</v>
      </c>
    </row>
    <row r="774" spans="23:28">
      <c r="W774" t="s">
        <v>28</v>
      </c>
      <c r="X774" t="s">
        <v>36</v>
      </c>
      <c r="Y774">
        <v>2015</v>
      </c>
      <c r="Z774" t="s">
        <v>37</v>
      </c>
      <c r="AA774" t="s">
        <v>38</v>
      </c>
      <c r="AB774">
        <v>3514226</v>
      </c>
    </row>
    <row r="775" spans="23:28">
      <c r="W775" t="s">
        <v>28</v>
      </c>
      <c r="X775" t="s">
        <v>36</v>
      </c>
      <c r="Y775">
        <v>2014</v>
      </c>
      <c r="Z775" t="s">
        <v>37</v>
      </c>
      <c r="AA775" t="s">
        <v>38</v>
      </c>
      <c r="AB775">
        <v>3584150</v>
      </c>
    </row>
    <row r="776" spans="23:28">
      <c r="W776" t="s">
        <v>28</v>
      </c>
      <c r="X776" t="s">
        <v>36</v>
      </c>
      <c r="Y776">
        <v>2013</v>
      </c>
      <c r="Z776" t="s">
        <v>37</v>
      </c>
      <c r="AA776" t="s">
        <v>38</v>
      </c>
      <c r="AB776">
        <v>3410599</v>
      </c>
    </row>
    <row r="777" spans="23:28">
      <c r="W777" t="s">
        <v>28</v>
      </c>
      <c r="X777" t="s">
        <v>36</v>
      </c>
      <c r="Y777">
        <v>2012</v>
      </c>
      <c r="Z777" t="s">
        <v>37</v>
      </c>
      <c r="AA777" t="s">
        <v>38</v>
      </c>
      <c r="AB777">
        <v>1120416</v>
      </c>
    </row>
    <row r="778" spans="23:28">
      <c r="W778" t="s">
        <v>28</v>
      </c>
      <c r="X778" t="s">
        <v>36</v>
      </c>
      <c r="Y778">
        <v>2011</v>
      </c>
      <c r="Z778" t="s">
        <v>37</v>
      </c>
      <c r="AA778" t="s">
        <v>38</v>
      </c>
      <c r="AB778">
        <v>1091176</v>
      </c>
    </row>
    <row r="779" spans="23:28">
      <c r="W779" t="s">
        <v>28</v>
      </c>
      <c r="X779" t="s">
        <v>36</v>
      </c>
      <c r="Y779">
        <v>2010</v>
      </c>
      <c r="Z779" t="s">
        <v>37</v>
      </c>
      <c r="AA779" t="s">
        <v>38</v>
      </c>
      <c r="AB779">
        <v>1037087</v>
      </c>
    </row>
    <row r="780" spans="23:28">
      <c r="W780" t="s">
        <v>28</v>
      </c>
      <c r="X780" t="s">
        <v>36</v>
      </c>
      <c r="Y780">
        <v>2009</v>
      </c>
      <c r="Z780" t="s">
        <v>37</v>
      </c>
      <c r="AA780" t="s">
        <v>38</v>
      </c>
      <c r="AB780">
        <v>925510</v>
      </c>
    </row>
    <row r="781" spans="23:28">
      <c r="W781" t="s">
        <v>28</v>
      </c>
      <c r="X781" t="s">
        <v>36</v>
      </c>
      <c r="Y781">
        <v>2008</v>
      </c>
      <c r="Z781" t="s">
        <v>37</v>
      </c>
      <c r="AA781" t="s">
        <v>38</v>
      </c>
      <c r="AB781">
        <v>1149775</v>
      </c>
    </row>
    <row r="782" spans="23:28">
      <c r="W782" t="s">
        <v>28</v>
      </c>
      <c r="X782" t="s">
        <v>36</v>
      </c>
      <c r="Y782">
        <v>2007</v>
      </c>
      <c r="Z782" t="s">
        <v>37</v>
      </c>
      <c r="AA782" t="s">
        <v>38</v>
      </c>
      <c r="AB782">
        <v>1120386</v>
      </c>
    </row>
    <row r="783" spans="23:28">
      <c r="W783" t="s">
        <v>28</v>
      </c>
      <c r="X783" t="s">
        <v>36</v>
      </c>
      <c r="Y783">
        <v>2006</v>
      </c>
      <c r="Z783" t="s">
        <v>37</v>
      </c>
      <c r="AA783" t="s">
        <v>38</v>
      </c>
      <c r="AB783">
        <v>1140242</v>
      </c>
    </row>
    <row r="784" spans="23:28">
      <c r="W784" t="s">
        <v>28</v>
      </c>
      <c r="X784" t="s">
        <v>36</v>
      </c>
      <c r="Y784">
        <v>2005</v>
      </c>
      <c r="Z784" t="s">
        <v>37</v>
      </c>
      <c r="AA784" t="s">
        <v>38</v>
      </c>
      <c r="AB784">
        <v>1157704</v>
      </c>
    </row>
    <row r="785" spans="23:28">
      <c r="W785" t="s">
        <v>28</v>
      </c>
      <c r="X785" t="s">
        <v>39</v>
      </c>
      <c r="Y785">
        <v>2020</v>
      </c>
      <c r="Z785" t="s">
        <v>37</v>
      </c>
      <c r="AA785" t="s">
        <v>38</v>
      </c>
      <c r="AB785">
        <v>141908</v>
      </c>
    </row>
    <row r="786" spans="23:28">
      <c r="W786" t="s">
        <v>28</v>
      </c>
      <c r="X786" t="s">
        <v>39</v>
      </c>
      <c r="Y786">
        <v>2019</v>
      </c>
      <c r="Z786" t="s">
        <v>37</v>
      </c>
      <c r="AA786" t="s">
        <v>38</v>
      </c>
      <c r="AB786">
        <v>145338</v>
      </c>
    </row>
    <row r="787" spans="23:28">
      <c r="W787" t="s">
        <v>28</v>
      </c>
      <c r="X787" t="s">
        <v>39</v>
      </c>
      <c r="Y787">
        <v>2018</v>
      </c>
      <c r="Z787" t="s">
        <v>37</v>
      </c>
      <c r="AA787" t="s">
        <v>38</v>
      </c>
      <c r="AB787">
        <v>133576</v>
      </c>
    </row>
    <row r="788" spans="23:28">
      <c r="W788" t="s">
        <v>28</v>
      </c>
      <c r="X788" t="s">
        <v>39</v>
      </c>
      <c r="Y788">
        <v>2017</v>
      </c>
      <c r="Z788" t="s">
        <v>37</v>
      </c>
      <c r="AA788" t="s">
        <v>38</v>
      </c>
      <c r="AB788">
        <v>140342</v>
      </c>
    </row>
    <row r="789" spans="23:28">
      <c r="W789" t="s">
        <v>28</v>
      </c>
      <c r="X789" t="s">
        <v>39</v>
      </c>
      <c r="Y789">
        <v>2016</v>
      </c>
      <c r="Z789" t="s">
        <v>37</v>
      </c>
      <c r="AA789" t="s">
        <v>38</v>
      </c>
      <c r="AB789">
        <v>133575</v>
      </c>
    </row>
    <row r="790" spans="23:28">
      <c r="W790" t="s">
        <v>28</v>
      </c>
      <c r="X790" t="s">
        <v>39</v>
      </c>
      <c r="Y790">
        <v>2015</v>
      </c>
      <c r="Z790" t="s">
        <v>37</v>
      </c>
      <c r="AA790" t="s">
        <v>38</v>
      </c>
      <c r="AB790">
        <v>130796</v>
      </c>
    </row>
    <row r="791" spans="23:28">
      <c r="W791" t="s">
        <v>28</v>
      </c>
      <c r="X791" t="s">
        <v>39</v>
      </c>
      <c r="Y791">
        <v>2014</v>
      </c>
      <c r="Z791" t="s">
        <v>37</v>
      </c>
      <c r="AA791" t="s">
        <v>38</v>
      </c>
      <c r="AB791">
        <v>148146</v>
      </c>
    </row>
    <row r="792" spans="23:28">
      <c r="W792" t="s">
        <v>28</v>
      </c>
      <c r="X792" t="s">
        <v>39</v>
      </c>
      <c r="Y792">
        <v>2013</v>
      </c>
      <c r="Z792" t="s">
        <v>37</v>
      </c>
      <c r="AA792" t="s">
        <v>38</v>
      </c>
      <c r="AB792">
        <v>277330</v>
      </c>
    </row>
    <row r="793" spans="23:28">
      <c r="W793" t="s">
        <v>29</v>
      </c>
      <c r="X793" t="s">
        <v>36</v>
      </c>
      <c r="Y793">
        <v>2021</v>
      </c>
      <c r="Z793" t="s">
        <v>37</v>
      </c>
      <c r="AA793" t="s">
        <v>38</v>
      </c>
      <c r="AB793">
        <v>46</v>
      </c>
    </row>
    <row r="794" spans="23:28">
      <c r="W794" t="s">
        <v>29</v>
      </c>
      <c r="X794" t="s">
        <v>36</v>
      </c>
      <c r="Y794">
        <v>2020</v>
      </c>
      <c r="Z794" t="s">
        <v>37</v>
      </c>
      <c r="AA794" t="s">
        <v>38</v>
      </c>
      <c r="AB794">
        <v>5578</v>
      </c>
    </row>
    <row r="795" spans="23:28">
      <c r="W795" t="s">
        <v>29</v>
      </c>
      <c r="X795" t="s">
        <v>36</v>
      </c>
      <c r="Y795">
        <v>2019</v>
      </c>
      <c r="Z795" t="s">
        <v>37</v>
      </c>
      <c r="AA795" t="s">
        <v>38</v>
      </c>
      <c r="AB795">
        <v>10123</v>
      </c>
    </row>
    <row r="796" spans="23:28">
      <c r="W796" t="s">
        <v>29</v>
      </c>
      <c r="X796" t="s">
        <v>36</v>
      </c>
      <c r="Y796">
        <v>2018</v>
      </c>
      <c r="Z796" t="s">
        <v>37</v>
      </c>
      <c r="AA796" t="s">
        <v>38</v>
      </c>
      <c r="AB796">
        <v>11220</v>
      </c>
    </row>
    <row r="797" spans="23:28">
      <c r="W797" t="s">
        <v>29</v>
      </c>
      <c r="X797" t="s">
        <v>36</v>
      </c>
      <c r="Y797">
        <v>2017</v>
      </c>
      <c r="Z797" t="s">
        <v>37</v>
      </c>
      <c r="AA797" t="s">
        <v>38</v>
      </c>
      <c r="AB797">
        <v>13550</v>
      </c>
    </row>
    <row r="798" spans="23:28">
      <c r="W798" t="s">
        <v>29</v>
      </c>
      <c r="X798" t="s">
        <v>36</v>
      </c>
      <c r="Y798">
        <v>2016</v>
      </c>
      <c r="Z798" t="s">
        <v>37</v>
      </c>
      <c r="AA798" t="s">
        <v>38</v>
      </c>
      <c r="AB798">
        <v>15710</v>
      </c>
    </row>
    <row r="799" spans="23:28">
      <c r="W799" t="s">
        <v>29</v>
      </c>
      <c r="X799" t="s">
        <v>36</v>
      </c>
      <c r="Y799">
        <v>2015</v>
      </c>
      <c r="Z799" t="s">
        <v>37</v>
      </c>
      <c r="AA799" t="s">
        <v>38</v>
      </c>
      <c r="AB799">
        <v>14491</v>
      </c>
    </row>
    <row r="800" spans="23:28">
      <c r="W800" t="s">
        <v>29</v>
      </c>
      <c r="X800" t="s">
        <v>36</v>
      </c>
      <c r="Y800">
        <v>2014</v>
      </c>
      <c r="Z800" t="s">
        <v>37</v>
      </c>
      <c r="AA800" t="s">
        <v>38</v>
      </c>
      <c r="AB800">
        <v>15168</v>
      </c>
    </row>
    <row r="801" spans="23:28">
      <c r="W801" t="s">
        <v>29</v>
      </c>
      <c r="X801" t="s">
        <v>36</v>
      </c>
      <c r="Y801">
        <v>2013</v>
      </c>
      <c r="Z801" t="s">
        <v>37</v>
      </c>
      <c r="AA801" t="s">
        <v>38</v>
      </c>
      <c r="AB801">
        <v>15387</v>
      </c>
    </row>
    <row r="802" spans="23:28">
      <c r="W802" t="s">
        <v>29</v>
      </c>
      <c r="X802" t="s">
        <v>36</v>
      </c>
      <c r="Y802">
        <v>2012</v>
      </c>
      <c r="Z802" t="s">
        <v>37</v>
      </c>
      <c r="AA802" t="s">
        <v>38</v>
      </c>
      <c r="AB802">
        <v>16102</v>
      </c>
    </row>
    <row r="803" spans="23:28">
      <c r="W803" t="s">
        <v>29</v>
      </c>
      <c r="X803" t="s">
        <v>36</v>
      </c>
      <c r="Y803">
        <v>2011</v>
      </c>
      <c r="Z803" t="s">
        <v>37</v>
      </c>
      <c r="AA803" t="s">
        <v>38</v>
      </c>
      <c r="AB803">
        <v>15273</v>
      </c>
    </row>
    <row r="804" spans="23:28">
      <c r="W804" t="s">
        <v>29</v>
      </c>
      <c r="X804" t="s">
        <v>36</v>
      </c>
      <c r="Y804">
        <v>2010</v>
      </c>
      <c r="Z804" t="s">
        <v>37</v>
      </c>
      <c r="AA804" t="s">
        <v>38</v>
      </c>
      <c r="AB804">
        <v>16858</v>
      </c>
    </row>
    <row r="805" spans="23:28">
      <c r="W805" t="s">
        <v>29</v>
      </c>
      <c r="X805" t="s">
        <v>36</v>
      </c>
      <c r="Y805">
        <v>2009</v>
      </c>
      <c r="Z805" t="s">
        <v>37</v>
      </c>
      <c r="AA805" t="s">
        <v>38</v>
      </c>
      <c r="AB805">
        <v>15596</v>
      </c>
    </row>
    <row r="806" spans="23:28">
      <c r="W806" t="s">
        <v>29</v>
      </c>
      <c r="X806" t="s">
        <v>36</v>
      </c>
      <c r="Y806">
        <v>2008</v>
      </c>
      <c r="Z806" t="s">
        <v>37</v>
      </c>
      <c r="AA806" t="s">
        <v>38</v>
      </c>
      <c r="AB806">
        <v>14696</v>
      </c>
    </row>
    <row r="807" spans="23:28">
      <c r="W807" t="s">
        <v>29</v>
      </c>
      <c r="X807" t="s">
        <v>36</v>
      </c>
      <c r="Y807">
        <v>2007</v>
      </c>
      <c r="Z807" t="s">
        <v>37</v>
      </c>
      <c r="AA807" t="s">
        <v>38</v>
      </c>
      <c r="AB807">
        <v>14256</v>
      </c>
    </row>
    <row r="808" spans="23:28">
      <c r="W808" t="s">
        <v>29</v>
      </c>
      <c r="X808" t="s">
        <v>39</v>
      </c>
      <c r="Y808">
        <v>2020</v>
      </c>
      <c r="Z808" t="s">
        <v>37</v>
      </c>
      <c r="AA808" t="s">
        <v>38</v>
      </c>
      <c r="AB808">
        <v>202</v>
      </c>
    </row>
    <row r="809" spans="23:28">
      <c r="W809" t="s">
        <v>29</v>
      </c>
      <c r="X809" t="s">
        <v>39</v>
      </c>
      <c r="Y809">
        <v>2019</v>
      </c>
      <c r="Z809" t="s">
        <v>37</v>
      </c>
      <c r="AA809" t="s">
        <v>38</v>
      </c>
      <c r="AB809">
        <v>221</v>
      </c>
    </row>
    <row r="810" spans="23:28">
      <c r="W810" t="s">
        <v>29</v>
      </c>
      <c r="X810" t="s">
        <v>39</v>
      </c>
      <c r="Y810">
        <v>2018</v>
      </c>
      <c r="Z810" t="s">
        <v>37</v>
      </c>
      <c r="AA810" t="s">
        <v>38</v>
      </c>
      <c r="AB810">
        <v>337</v>
      </c>
    </row>
    <row r="811" spans="23:28">
      <c r="W811" t="s">
        <v>29</v>
      </c>
      <c r="X811" t="s">
        <v>39</v>
      </c>
      <c r="Y811">
        <v>2017</v>
      </c>
      <c r="Z811" t="s">
        <v>37</v>
      </c>
      <c r="AA811" t="s">
        <v>38</v>
      </c>
      <c r="AB811">
        <v>229</v>
      </c>
    </row>
    <row r="812" spans="23:28">
      <c r="W812" t="s">
        <v>30</v>
      </c>
      <c r="X812" t="s">
        <v>36</v>
      </c>
      <c r="Y812">
        <v>2021</v>
      </c>
      <c r="Z812" t="s">
        <v>37</v>
      </c>
      <c r="AA812" t="s">
        <v>38</v>
      </c>
      <c r="AB812">
        <v>724801</v>
      </c>
    </row>
    <row r="813" spans="23:28">
      <c r="W813" t="s">
        <v>30</v>
      </c>
      <c r="X813" t="s">
        <v>36</v>
      </c>
      <c r="Y813">
        <v>2020</v>
      </c>
      <c r="Z813" t="s">
        <v>37</v>
      </c>
      <c r="AA813" t="s">
        <v>38</v>
      </c>
      <c r="AB813">
        <v>885843</v>
      </c>
    </row>
    <row r="814" spans="23:28">
      <c r="W814" t="s">
        <v>30</v>
      </c>
      <c r="X814" t="s">
        <v>36</v>
      </c>
      <c r="Y814">
        <v>2019</v>
      </c>
      <c r="Z814" t="s">
        <v>37</v>
      </c>
      <c r="AA814" t="s">
        <v>38</v>
      </c>
      <c r="AB814">
        <v>965740</v>
      </c>
    </row>
    <row r="815" spans="23:28">
      <c r="W815" t="s">
        <v>30</v>
      </c>
      <c r="X815" t="s">
        <v>36</v>
      </c>
      <c r="Y815">
        <v>2018</v>
      </c>
      <c r="Z815" t="s">
        <v>37</v>
      </c>
      <c r="AA815" t="s">
        <v>38</v>
      </c>
      <c r="AB815">
        <v>1104619</v>
      </c>
    </row>
    <row r="816" spans="23:28">
      <c r="W816" t="s">
        <v>30</v>
      </c>
      <c r="X816" t="s">
        <v>36</v>
      </c>
      <c r="Y816">
        <v>2017</v>
      </c>
      <c r="Z816" t="s">
        <v>37</v>
      </c>
      <c r="AA816" t="s">
        <v>38</v>
      </c>
      <c r="AB816">
        <v>1068128</v>
      </c>
    </row>
    <row r="817" spans="23:28">
      <c r="W817" t="s">
        <v>30</v>
      </c>
      <c r="X817" t="s">
        <v>36</v>
      </c>
      <c r="Y817">
        <v>2016</v>
      </c>
      <c r="Z817" t="s">
        <v>37</v>
      </c>
      <c r="AA817" t="s">
        <v>38</v>
      </c>
      <c r="AB817">
        <v>1018926</v>
      </c>
    </row>
    <row r="818" spans="23:28">
      <c r="W818" t="s">
        <v>30</v>
      </c>
      <c r="X818" t="s">
        <v>36</v>
      </c>
      <c r="Y818">
        <v>2015</v>
      </c>
      <c r="Z818" t="s">
        <v>37</v>
      </c>
      <c r="AA818" t="s">
        <v>38</v>
      </c>
      <c r="AB818">
        <v>979254</v>
      </c>
    </row>
    <row r="819" spans="23:28">
      <c r="W819" t="s">
        <v>30</v>
      </c>
      <c r="X819" t="s">
        <v>36</v>
      </c>
      <c r="Y819">
        <v>2014</v>
      </c>
      <c r="Z819" t="s">
        <v>37</v>
      </c>
      <c r="AA819" t="s">
        <v>38</v>
      </c>
      <c r="AB819">
        <v>956267</v>
      </c>
    </row>
    <row r="820" spans="23:28">
      <c r="W820" t="s">
        <v>30</v>
      </c>
      <c r="X820" t="s">
        <v>36</v>
      </c>
      <c r="Y820">
        <v>2013</v>
      </c>
      <c r="Z820" t="s">
        <v>37</v>
      </c>
      <c r="AA820" t="s">
        <v>38</v>
      </c>
      <c r="AB820">
        <v>928515</v>
      </c>
    </row>
    <row r="821" spans="23:28">
      <c r="W821" t="s">
        <v>30</v>
      </c>
      <c r="X821" t="s">
        <v>36</v>
      </c>
      <c r="Y821">
        <v>2012</v>
      </c>
      <c r="Z821" t="s">
        <v>37</v>
      </c>
      <c r="AA821" t="s">
        <v>38</v>
      </c>
      <c r="AB821">
        <v>849296</v>
      </c>
    </row>
    <row r="822" spans="23:28">
      <c r="W822" t="s">
        <v>30</v>
      </c>
      <c r="X822" t="s">
        <v>36</v>
      </c>
      <c r="Y822">
        <v>2011</v>
      </c>
      <c r="Z822" t="s">
        <v>37</v>
      </c>
      <c r="AA822" t="s">
        <v>38</v>
      </c>
      <c r="AB822">
        <v>956680</v>
      </c>
    </row>
    <row r="823" spans="23:28">
      <c r="W823" t="s">
        <v>30</v>
      </c>
      <c r="X823" t="s">
        <v>36</v>
      </c>
      <c r="Y823">
        <v>2010</v>
      </c>
      <c r="Z823" t="s">
        <v>37</v>
      </c>
      <c r="AA823" t="s">
        <v>38</v>
      </c>
      <c r="AB823">
        <v>789407</v>
      </c>
    </row>
    <row r="824" spans="23:28">
      <c r="W824" t="s">
        <v>30</v>
      </c>
      <c r="X824" t="s">
        <v>36</v>
      </c>
      <c r="Y824">
        <v>2009</v>
      </c>
      <c r="Z824" t="s">
        <v>37</v>
      </c>
      <c r="AA824" t="s">
        <v>38</v>
      </c>
      <c r="AB824">
        <v>725198</v>
      </c>
    </row>
    <row r="825" spans="23:28">
      <c r="W825" t="s">
        <v>30</v>
      </c>
      <c r="X825" t="s">
        <v>36</v>
      </c>
      <c r="Y825">
        <v>2008</v>
      </c>
      <c r="Z825" t="s">
        <v>37</v>
      </c>
      <c r="AA825" t="s">
        <v>38</v>
      </c>
      <c r="AB825">
        <v>935943</v>
      </c>
    </row>
    <row r="826" spans="23:28">
      <c r="W826" t="s">
        <v>30</v>
      </c>
      <c r="X826" t="s">
        <v>36</v>
      </c>
      <c r="Y826">
        <v>2007</v>
      </c>
      <c r="Z826" t="s">
        <v>37</v>
      </c>
      <c r="AA826" t="s">
        <v>38</v>
      </c>
      <c r="AB826">
        <v>511341</v>
      </c>
    </row>
    <row r="827" spans="23:28">
      <c r="W827" t="s">
        <v>30</v>
      </c>
      <c r="X827" t="s">
        <v>36</v>
      </c>
      <c r="Y827">
        <v>2006</v>
      </c>
      <c r="Z827" t="s">
        <v>37</v>
      </c>
      <c r="AA827" t="s">
        <v>38</v>
      </c>
      <c r="AB827">
        <v>497322</v>
      </c>
    </row>
    <row r="828" spans="23:28">
      <c r="W828" t="s">
        <v>30</v>
      </c>
      <c r="X828" t="s">
        <v>36</v>
      </c>
      <c r="Y828">
        <v>2005</v>
      </c>
      <c r="Z828" t="s">
        <v>37</v>
      </c>
      <c r="AA828" t="s">
        <v>38</v>
      </c>
      <c r="AB828">
        <v>535644</v>
      </c>
    </row>
    <row r="829" spans="23:28">
      <c r="W829" t="s">
        <v>30</v>
      </c>
      <c r="X829" t="s">
        <v>39</v>
      </c>
      <c r="Y829">
        <v>2020</v>
      </c>
      <c r="Z829" t="s">
        <v>37</v>
      </c>
      <c r="AA829" t="s">
        <v>38</v>
      </c>
      <c r="AB829">
        <v>204271</v>
      </c>
    </row>
    <row r="830" spans="23:28">
      <c r="W830" t="s">
        <v>30</v>
      </c>
      <c r="X830" t="s">
        <v>39</v>
      </c>
      <c r="Y830">
        <v>2019</v>
      </c>
      <c r="Z830" t="s">
        <v>37</v>
      </c>
      <c r="AA830" t="s">
        <v>38</v>
      </c>
      <c r="AB830">
        <v>205380</v>
      </c>
    </row>
    <row r="831" spans="23:28">
      <c r="W831" t="s">
        <v>30</v>
      </c>
      <c r="X831" t="s">
        <v>39</v>
      </c>
      <c r="Y831">
        <v>2018</v>
      </c>
      <c r="Z831" t="s">
        <v>37</v>
      </c>
      <c r="AA831" t="s">
        <v>38</v>
      </c>
      <c r="AB831">
        <v>308819</v>
      </c>
    </row>
    <row r="832" spans="23:28">
      <c r="W832" t="s">
        <v>30</v>
      </c>
      <c r="X832" t="s">
        <v>39</v>
      </c>
      <c r="Y832">
        <v>2017</v>
      </c>
      <c r="Z832" t="s">
        <v>37</v>
      </c>
      <c r="AA832" t="s">
        <v>38</v>
      </c>
      <c r="AB832">
        <v>297597</v>
      </c>
    </row>
    <row r="833" spans="23:28">
      <c r="W833" t="s">
        <v>30</v>
      </c>
      <c r="X833" t="s">
        <v>39</v>
      </c>
      <c r="Y833">
        <v>2016</v>
      </c>
      <c r="Z833" t="s">
        <v>37</v>
      </c>
      <c r="AA833" t="s">
        <v>38</v>
      </c>
      <c r="AB833">
        <v>290310</v>
      </c>
    </row>
    <row r="834" spans="23:28">
      <c r="W834" t="s">
        <v>30</v>
      </c>
      <c r="X834" t="s">
        <v>39</v>
      </c>
      <c r="Y834">
        <v>2015</v>
      </c>
      <c r="Z834" t="s">
        <v>37</v>
      </c>
      <c r="AA834" t="s">
        <v>38</v>
      </c>
      <c r="AB834">
        <v>271573</v>
      </c>
    </row>
    <row r="835" spans="23:28">
      <c r="W835" t="s">
        <v>30</v>
      </c>
      <c r="X835" t="s">
        <v>39</v>
      </c>
      <c r="Y835">
        <v>2014</v>
      </c>
      <c r="Z835" t="s">
        <v>37</v>
      </c>
      <c r="AA835" t="s">
        <v>38</v>
      </c>
      <c r="AB835">
        <v>275955</v>
      </c>
    </row>
    <row r="836" spans="23:28">
      <c r="W836" t="s">
        <v>30</v>
      </c>
      <c r="X836" t="s">
        <v>39</v>
      </c>
      <c r="Y836">
        <v>2013</v>
      </c>
      <c r="Z836" t="s">
        <v>37</v>
      </c>
      <c r="AA836" t="s">
        <v>38</v>
      </c>
      <c r="AB836">
        <v>126918</v>
      </c>
    </row>
    <row r="837" spans="23:28">
      <c r="W837" t="s">
        <v>30</v>
      </c>
      <c r="X837" t="s">
        <v>39</v>
      </c>
      <c r="Y837">
        <v>2012</v>
      </c>
      <c r="Z837" t="s">
        <v>37</v>
      </c>
      <c r="AA837" t="s">
        <v>38</v>
      </c>
      <c r="AB837">
        <v>132877</v>
      </c>
    </row>
    <row r="838" spans="23:28">
      <c r="W838" t="s">
        <v>30</v>
      </c>
      <c r="X838" t="s">
        <v>39</v>
      </c>
      <c r="Y838">
        <v>2011</v>
      </c>
      <c r="Z838" t="s">
        <v>37</v>
      </c>
      <c r="AA838" t="s">
        <v>38</v>
      </c>
      <c r="AB838">
        <v>163857</v>
      </c>
    </row>
    <row r="839" spans="23:28">
      <c r="W839" t="s">
        <v>30</v>
      </c>
      <c r="X839" t="s">
        <v>39</v>
      </c>
      <c r="Y839">
        <v>2010</v>
      </c>
      <c r="Z839" t="s">
        <v>37</v>
      </c>
      <c r="AA839" t="s">
        <v>38</v>
      </c>
      <c r="AB839">
        <v>161054</v>
      </c>
    </row>
    <row r="840" spans="23:28">
      <c r="W840" t="s">
        <v>30</v>
      </c>
      <c r="X840" t="s">
        <v>39</v>
      </c>
      <c r="Y840">
        <v>2009</v>
      </c>
      <c r="Z840" t="s">
        <v>37</v>
      </c>
      <c r="AA840" t="s">
        <v>38</v>
      </c>
      <c r="AB840">
        <v>201699</v>
      </c>
    </row>
    <row r="841" spans="23:28">
      <c r="W841" t="s">
        <v>30</v>
      </c>
      <c r="X841" t="s">
        <v>39</v>
      </c>
      <c r="Y841">
        <v>2008</v>
      </c>
      <c r="Z841" t="s">
        <v>37</v>
      </c>
      <c r="AA841" t="s">
        <v>38</v>
      </c>
      <c r="AB841">
        <v>291900</v>
      </c>
    </row>
    <row r="842" spans="23:28">
      <c r="W842" t="s">
        <v>30</v>
      </c>
      <c r="X842" t="s">
        <v>39</v>
      </c>
      <c r="Y842">
        <v>2007</v>
      </c>
      <c r="Z842" t="s">
        <v>37</v>
      </c>
      <c r="AA842" t="s">
        <v>38</v>
      </c>
      <c r="AB842">
        <v>13677</v>
      </c>
    </row>
    <row r="843" spans="23:28">
      <c r="W843" t="s">
        <v>30</v>
      </c>
      <c r="X843" t="s">
        <v>39</v>
      </c>
      <c r="Y843">
        <v>2006</v>
      </c>
      <c r="Z843" t="s">
        <v>37</v>
      </c>
      <c r="AA843" t="s">
        <v>38</v>
      </c>
      <c r="AB843">
        <v>13273</v>
      </c>
    </row>
    <row r="844" spans="23:28">
      <c r="W844" t="s">
        <v>30</v>
      </c>
      <c r="X844" t="s">
        <v>39</v>
      </c>
      <c r="Y844">
        <v>2005</v>
      </c>
      <c r="Z844" t="s">
        <v>37</v>
      </c>
      <c r="AA844" t="s">
        <v>38</v>
      </c>
      <c r="AB844">
        <v>12469</v>
      </c>
    </row>
  </sheetData>
  <hyperlinks>
    <hyperlink ref="B1" r:id="rId1"/>
  </hyperlinks>
  <pageMargins left="0.7" right="0.7" top="0.75" bottom="0.75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Additional 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</dc:creator>
  <cp:lastModifiedBy>Irune Axpe</cp:lastModifiedBy>
  <dcterms:created xsi:type="dcterms:W3CDTF">2022-05-19T23:06:01Z</dcterms:created>
  <dcterms:modified xsi:type="dcterms:W3CDTF">2022-10-24T13:09:36Z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508df45d74794079ab7ce683502b9112</vt:lpwstr>
  </property>
</Properties>
</file>